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8E46BDFE-39CA-4E49-AAFE-DCFA5BDAA1C4}" xr6:coauthVersionLast="47" xr6:coauthVersionMax="47" xr10:uidLastSave="{00000000-0000-0000-0000-000000000000}"/>
  <bookViews>
    <workbookView xWindow="-120" yWindow="-120" windowWidth="29040" windowHeight="15840" firstSheet="6" activeTab="6" xr2:uid="{00000000-000D-0000-FFFF-FFFF00000000}"/>
  </bookViews>
  <sheets>
    <sheet name="Gráficos" sheetId="15" state="hidden" r:id="rId1"/>
    <sheet name="tecnicos" sheetId="2" state="hidden" r:id="rId2"/>
    <sheet name="Sim-Não" sheetId="3" state="hidden" r:id="rId3"/>
    <sheet name="Ponto Situação" sheetId="8" state="hidden" r:id="rId4"/>
    <sheet name="Freguesias atuais" sheetId="10" state="hidden" r:id="rId5"/>
    <sheet name="2017" sheetId="16" state="hidden" r:id="rId6"/>
    <sheet name="OUT22-DEZ23" sheetId="20" r:id="rId7"/>
  </sheets>
  <externalReferences>
    <externalReference r:id="rId8"/>
    <externalReference r:id="rId9"/>
  </externalReferences>
  <definedNames>
    <definedName name="Beato" localSheetId="4">#REF!</definedName>
    <definedName name="msb">#REF!</definedName>
    <definedName name="tjf">'Freguesias atuais'!$A$1:$A$24</definedName>
    <definedName name="tjfn">'Freguesias atuais'!$A$1:$A$24,'Freguesias atuais'!$A$1</definedName>
    <definedName name="tnp">#REF!</definedName>
    <definedName name="tps">'Ponto Situação'!$A$1:$A$14</definedName>
    <definedName name="tsb">#REF!</definedName>
    <definedName name="tsf">'Ponto Situação'!$D$5:$D$15</definedName>
    <definedName name="tsn">'Sim-Não'!$A$1:$A$2</definedName>
    <definedName name="tTecnicos">[1]tecnico!$A$1:$A$6</definedName>
    <definedName name="ttécnicos">tecnicos!$A$1:$A$5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20" l="1"/>
  <c r="J25" i="20"/>
  <c r="D8" i="20"/>
  <c r="E8" i="20"/>
  <c r="D9" i="20"/>
  <c r="E9" i="20"/>
  <c r="D10" i="20"/>
  <c r="E10" i="20"/>
  <c r="D11" i="20"/>
  <c r="E11" i="20"/>
  <c r="D12" i="20"/>
  <c r="E12" i="20"/>
  <c r="D13" i="20"/>
  <c r="E13" i="20"/>
  <c r="D14" i="20"/>
  <c r="E14" i="20"/>
  <c r="D15" i="20"/>
  <c r="E15" i="20"/>
  <c r="D16" i="20"/>
  <c r="E16" i="20"/>
  <c r="D17" i="20"/>
  <c r="E17" i="20"/>
  <c r="D18" i="20"/>
  <c r="E18" i="20"/>
  <c r="D19" i="20"/>
  <c r="E19" i="20"/>
  <c r="D20" i="20"/>
  <c r="E20" i="20"/>
  <c r="D21" i="20"/>
  <c r="E21" i="20"/>
  <c r="D22" i="20"/>
  <c r="E22" i="20"/>
  <c r="D23" i="20"/>
  <c r="E23" i="20"/>
  <c r="D24" i="20"/>
  <c r="E24" i="20"/>
  <c r="D25" i="20" l="1"/>
  <c r="E25" i="20"/>
  <c r="I25" i="20" l="1"/>
  <c r="H25" i="20"/>
  <c r="G24" i="20"/>
  <c r="F24" i="20"/>
  <c r="C24" i="20"/>
  <c r="B24" i="20"/>
  <c r="G23" i="20"/>
  <c r="F23" i="20"/>
  <c r="C23" i="20"/>
  <c r="B23" i="20"/>
  <c r="G22" i="20"/>
  <c r="F22" i="20"/>
  <c r="C22" i="20"/>
  <c r="B22" i="20"/>
  <c r="G21" i="20"/>
  <c r="F21" i="20"/>
  <c r="C21" i="20"/>
  <c r="B21" i="20"/>
  <c r="G20" i="20"/>
  <c r="F20" i="20"/>
  <c r="C20" i="20"/>
  <c r="B20" i="20"/>
  <c r="G19" i="20"/>
  <c r="F19" i="20"/>
  <c r="C19" i="20"/>
  <c r="B19" i="20"/>
  <c r="G18" i="20"/>
  <c r="F18" i="20"/>
  <c r="C18" i="20"/>
  <c r="B18" i="20"/>
  <c r="G17" i="20"/>
  <c r="F17" i="20"/>
  <c r="C17" i="20"/>
  <c r="B17" i="20"/>
  <c r="G16" i="20"/>
  <c r="F16" i="20"/>
  <c r="C16" i="20"/>
  <c r="B16" i="20"/>
  <c r="G15" i="20"/>
  <c r="F15" i="20"/>
  <c r="C15" i="20"/>
  <c r="B15" i="20"/>
  <c r="G14" i="20"/>
  <c r="F14" i="20"/>
  <c r="C14" i="20"/>
  <c r="B14" i="20"/>
  <c r="G13" i="20"/>
  <c r="F13" i="20"/>
  <c r="C13" i="20"/>
  <c r="B13" i="20"/>
  <c r="G12" i="20"/>
  <c r="F12" i="20"/>
  <c r="C12" i="20"/>
  <c r="B12" i="20"/>
  <c r="G11" i="20"/>
  <c r="F11" i="20"/>
  <c r="C11" i="20"/>
  <c r="B11" i="20"/>
  <c r="G10" i="20"/>
  <c r="F10" i="20"/>
  <c r="C10" i="20"/>
  <c r="B10" i="20"/>
  <c r="G9" i="20"/>
  <c r="F9" i="20"/>
  <c r="C9" i="20"/>
  <c r="B9" i="20"/>
  <c r="G8" i="20"/>
  <c r="F8" i="20"/>
  <c r="C8" i="20"/>
  <c r="B8" i="20"/>
  <c r="F25" i="20" l="1"/>
  <c r="G25" i="20"/>
  <c r="C25" i="20"/>
  <c r="B25" i="20"/>
  <c r="X6" i="16" l="1"/>
  <c r="X7" i="16"/>
  <c r="X8" i="16"/>
  <c r="X9" i="16"/>
  <c r="X10" i="16"/>
  <c r="X11" i="16"/>
  <c r="X12" i="16"/>
  <c r="X13" i="16"/>
  <c r="X14" i="16"/>
  <c r="X15" i="16"/>
  <c r="X16" i="16"/>
  <c r="X17" i="16"/>
  <c r="X18" i="16"/>
  <c r="X19" i="16"/>
  <c r="X20" i="16"/>
  <c r="X21" i="16"/>
  <c r="X22" i="16"/>
  <c r="X23" i="16"/>
  <c r="X24" i="16"/>
  <c r="X25" i="16"/>
  <c r="X26" i="16"/>
  <c r="X27" i="16"/>
  <c r="X28" i="16"/>
  <c r="X5" i="16"/>
  <c r="W6" i="16"/>
  <c r="W7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5" i="16"/>
  <c r="V6" i="16"/>
  <c r="V7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5" i="16"/>
  <c r="T6" i="16"/>
  <c r="T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5" i="16"/>
  <c r="S6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5" i="16"/>
  <c r="R6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5" i="16"/>
  <c r="K29" i="16"/>
  <c r="H29" i="16"/>
  <c r="F29" i="16"/>
  <c r="D28" i="16"/>
  <c r="I28" i="16" s="1"/>
  <c r="A28" i="16"/>
  <c r="D27" i="16"/>
  <c r="I27" i="16" s="1"/>
  <c r="A27" i="16"/>
  <c r="D26" i="16"/>
  <c r="I26" i="16" s="1"/>
  <c r="A26" i="16"/>
  <c r="D25" i="16"/>
  <c r="I25" i="16" s="1"/>
  <c r="A25" i="16"/>
  <c r="D24" i="16"/>
  <c r="I24" i="16" s="1"/>
  <c r="A24" i="16"/>
  <c r="D23" i="16"/>
  <c r="I23" i="16" s="1"/>
  <c r="A23" i="16"/>
  <c r="D22" i="16"/>
  <c r="I22" i="16" s="1"/>
  <c r="A22" i="16"/>
  <c r="D21" i="16"/>
  <c r="I21" i="16" s="1"/>
  <c r="A21" i="16"/>
  <c r="D20" i="16"/>
  <c r="I20" i="16" s="1"/>
  <c r="A20" i="16"/>
  <c r="D19" i="16"/>
  <c r="I19" i="16" s="1"/>
  <c r="A19" i="16"/>
  <c r="D18" i="16"/>
  <c r="I18" i="16" s="1"/>
  <c r="A18" i="16"/>
  <c r="D17" i="16"/>
  <c r="I17" i="16" s="1"/>
  <c r="A17" i="16"/>
  <c r="D16" i="16"/>
  <c r="I16" i="16" s="1"/>
  <c r="A16" i="16"/>
  <c r="D15" i="16"/>
  <c r="I15" i="16" s="1"/>
  <c r="A15" i="16"/>
  <c r="D14" i="16"/>
  <c r="I14" i="16" s="1"/>
  <c r="A14" i="16"/>
  <c r="D13" i="16"/>
  <c r="I13" i="16" s="1"/>
  <c r="A13" i="16"/>
  <c r="D12" i="16"/>
  <c r="I12" i="16" s="1"/>
  <c r="A12" i="16"/>
  <c r="D11" i="16"/>
  <c r="I11" i="16" s="1"/>
  <c r="A11" i="16"/>
  <c r="D10" i="16"/>
  <c r="I10" i="16" s="1"/>
  <c r="A10" i="16"/>
  <c r="D9" i="16"/>
  <c r="I9" i="16" s="1"/>
  <c r="A9" i="16"/>
  <c r="D8" i="16"/>
  <c r="I8" i="16" s="1"/>
  <c r="A8" i="16"/>
  <c r="D7" i="16"/>
  <c r="I7" i="16" s="1"/>
  <c r="A7" i="16"/>
  <c r="D6" i="16"/>
  <c r="I6" i="16" s="1"/>
  <c r="D5" i="16"/>
  <c r="I5" i="16" s="1"/>
  <c r="A5" i="16"/>
  <c r="L29" i="16" l="1"/>
  <c r="P29" i="16"/>
  <c r="W29" i="16"/>
  <c r="X29" i="16"/>
  <c r="T29" i="16"/>
  <c r="S29" i="16"/>
  <c r="O29" i="16"/>
  <c r="U29" i="16"/>
  <c r="M29" i="16"/>
  <c r="V29" i="16"/>
  <c r="R29" i="16"/>
  <c r="Q29" i="16"/>
  <c r="N29" i="16"/>
  <c r="I29" i="16"/>
  <c r="C7" i="15" l="1"/>
</calcChain>
</file>

<file path=xl/sharedStrings.xml><?xml version="1.0" encoding="utf-8"?>
<sst xmlns="http://schemas.openxmlformats.org/spreadsheetml/2006/main" count="140" uniqueCount="94">
  <si>
    <t>Beato</t>
  </si>
  <si>
    <t xml:space="preserve">Lumiar </t>
  </si>
  <si>
    <t>Não</t>
  </si>
  <si>
    <t>Sim</t>
  </si>
  <si>
    <t>Helena Rodrigues</t>
  </si>
  <si>
    <t>Glória Silva</t>
  </si>
  <si>
    <t>Isabel Baptista</t>
  </si>
  <si>
    <t>M.ª José Farinha</t>
  </si>
  <si>
    <t>A esclarecer com a JF</t>
  </si>
  <si>
    <t>Em análise</t>
  </si>
  <si>
    <t>Ajuda</t>
  </si>
  <si>
    <t>Benfica</t>
  </si>
  <si>
    <t>Campolide</t>
  </si>
  <si>
    <t>Carnide</t>
  </si>
  <si>
    <t>Marvila</t>
  </si>
  <si>
    <t>Penha de França</t>
  </si>
  <si>
    <t>Santa Clara</t>
  </si>
  <si>
    <t>Belém</t>
  </si>
  <si>
    <t>Alvalade</t>
  </si>
  <si>
    <t>Arroios</t>
  </si>
  <si>
    <t>Avenidas Novas</t>
  </si>
  <si>
    <t>Santo António</t>
  </si>
  <si>
    <t>Campo Ourique</t>
  </si>
  <si>
    <t>Estrela</t>
  </si>
  <si>
    <t>Misericórdia</t>
  </si>
  <si>
    <t>Santa Maria Maior</t>
  </si>
  <si>
    <t>Olivais</t>
  </si>
  <si>
    <t>Parque das Nações</t>
  </si>
  <si>
    <t>1ºReforço</t>
  </si>
  <si>
    <t>Para esclarecimentos</t>
  </si>
  <si>
    <t>Com Mod.14 (2012)</t>
  </si>
  <si>
    <t>Com Mod.14 (2013)</t>
  </si>
  <si>
    <t>Sem  Mod.14 (2012)</t>
  </si>
  <si>
    <t>2ºReforço</t>
  </si>
  <si>
    <r>
      <t xml:space="preserve">Para Despacho </t>
    </r>
    <r>
      <rPr>
        <b/>
        <sz val="8"/>
        <color theme="1"/>
        <rFont val="Arial Narrow"/>
        <family val="2"/>
      </rPr>
      <t>1º Reforço</t>
    </r>
    <r>
      <rPr>
        <sz val="8"/>
        <color theme="1"/>
        <rFont val="Arial Narrow"/>
        <family val="2"/>
      </rPr>
      <t xml:space="preserve"> </t>
    </r>
  </si>
  <si>
    <r>
      <t xml:space="preserve">Para Despacho </t>
    </r>
    <r>
      <rPr>
        <b/>
        <sz val="8"/>
        <color theme="1"/>
        <rFont val="Arial Narrow"/>
        <family val="2"/>
      </rPr>
      <t>2º Reforço</t>
    </r>
    <r>
      <rPr>
        <sz val="8"/>
        <color theme="1"/>
        <rFont val="Arial Narrow"/>
        <family val="2"/>
      </rPr>
      <t xml:space="preserve"> </t>
    </r>
  </si>
  <si>
    <t>Areeiro</t>
  </si>
  <si>
    <t>Com Mod.14 (2012 e 2013)</t>
  </si>
  <si>
    <t>Gisela Ferreira</t>
  </si>
  <si>
    <t>São Domingos de Benfica</t>
  </si>
  <si>
    <t>São Vicente</t>
  </si>
  <si>
    <t>Com Mod.14 (2012 e 2013) e pedido 2014</t>
  </si>
  <si>
    <t>Alcântara</t>
  </si>
  <si>
    <t>Envio de originais_contrato</t>
  </si>
  <si>
    <t>Aguarda resposta</t>
  </si>
  <si>
    <t>Freguesia que executaram o FES em 2014</t>
  </si>
  <si>
    <t>Executaram</t>
  </si>
  <si>
    <t>Não executaram</t>
  </si>
  <si>
    <t>N.º Agregados Familiares que solicitaram apoio</t>
  </si>
  <si>
    <t>N.º Agregados familiares apoiados</t>
  </si>
  <si>
    <t xml:space="preserve">Estrela </t>
  </si>
  <si>
    <t>Lumiar</t>
  </si>
  <si>
    <t xml:space="preserve">Misericórdia </t>
  </si>
  <si>
    <t xml:space="preserve">Penha de França </t>
  </si>
  <si>
    <t xml:space="preserve">S. Domingos de Benfica </t>
  </si>
  <si>
    <t>S. Vicente</t>
  </si>
  <si>
    <t>Actualizado em 16-07-2015</t>
  </si>
  <si>
    <t>Fundamentação dos Apoios - Art.º 4.º</t>
  </si>
  <si>
    <t>Finalidade dos Apoios - Art.º 5.º</t>
  </si>
  <si>
    <t>Pedidos de Apoio</t>
  </si>
  <si>
    <t xml:space="preserve"> Solicitados </t>
  </si>
  <si>
    <t xml:space="preserve">Concedidos </t>
  </si>
  <si>
    <t xml:space="preserve">Saldo disponível para reforços (3x 5.000 €          (Proposta n.º 159/2015)                    </t>
  </si>
  <si>
    <t xml:space="preserve">Água, eletricidade, gas e telecomunicações </t>
  </si>
  <si>
    <t>Perda de alojamento por doméstica</t>
  </si>
  <si>
    <t>Cessação de permanência em estabelecimento colectivo</t>
  </si>
  <si>
    <t>Perda iminente de habitação, poe impossibilidade de pagamento de renda/prestação de casa</t>
  </si>
  <si>
    <t>carência económica emergente</t>
  </si>
  <si>
    <t>Perda de alojamento por derrocada ou catástrofe</t>
  </si>
  <si>
    <t>Renda/prestação habitação</t>
  </si>
  <si>
    <t>Despesas com saúde</t>
  </si>
  <si>
    <t>Encargos com a educação</t>
  </si>
  <si>
    <t>Géneros alimentares básicos</t>
  </si>
  <si>
    <t>Perda de alojamento por acção de despejo ou por execução de hipoteca</t>
  </si>
  <si>
    <t xml:space="preserve">Valor total atribuído pela JF aos Agregados Familiares (comunicado até 22-05-2017) </t>
  </si>
  <si>
    <t xml:space="preserve">Valor total atribuído pela JF aos Agregados Familiares (comunicado até 24-05-2017) </t>
  </si>
  <si>
    <r>
      <t xml:space="preserve">valor do reforço atribuido pela CML (Múltiplos de 5.0000 €) - </t>
    </r>
    <r>
      <rPr>
        <b/>
        <sz val="8"/>
        <rFont val="Arial Narrow"/>
        <family val="2"/>
      </rPr>
      <t>(INF/228/DDS/DIS/17</t>
    </r>
    <r>
      <rPr>
        <sz val="8"/>
        <rFont val="Arial Narrow"/>
        <family val="2"/>
      </rPr>
      <t xml:space="preserve"> - 31-05-2017)              </t>
    </r>
    <r>
      <rPr>
        <sz val="10"/>
        <rFont val="Arial Black"/>
        <family val="2"/>
      </rPr>
      <t>28.º</t>
    </r>
  </si>
  <si>
    <t xml:space="preserve">Valor total atribuído pela JF aos Agregados Familiares (comunicado até 23-06-2017) </t>
  </si>
  <si>
    <r>
      <t xml:space="preserve">valor do reforço atribuido pela CML (Múltiplos de 5.0000 €) - </t>
    </r>
    <r>
      <rPr>
        <b/>
        <sz val="8"/>
        <rFont val="Arial Narrow"/>
        <family val="2"/>
      </rPr>
      <t xml:space="preserve">(Proposta n.º 358/2017 - </t>
    </r>
    <r>
      <rPr>
        <sz val="8"/>
        <rFont val="Arial Narrow"/>
        <family val="2"/>
      </rPr>
      <t xml:space="preserve">08-06-2017)              </t>
    </r>
    <r>
      <rPr>
        <sz val="10"/>
        <rFont val="Arial Black"/>
        <family val="2"/>
      </rPr>
      <t>27.º</t>
    </r>
  </si>
  <si>
    <r>
      <t xml:space="preserve">valor do reforço atribuido pela CML (Múltiplos de 5.0000 €) - </t>
    </r>
    <r>
      <rPr>
        <b/>
        <sz val="8"/>
        <rFont val="Arial Narrow"/>
        <family val="2"/>
      </rPr>
      <t xml:space="preserve">(Proposta n.º 573/2017 - </t>
    </r>
    <r>
      <rPr>
        <sz val="8"/>
        <rFont val="Arial Narrow"/>
        <family val="2"/>
      </rPr>
      <t xml:space="preserve">26-07-2017)    </t>
    </r>
    <r>
      <rPr>
        <b/>
        <sz val="8"/>
        <rFont val="Arial Narrow"/>
        <family val="2"/>
      </rPr>
      <t xml:space="preserve">    </t>
    </r>
    <r>
      <rPr>
        <sz val="8"/>
        <rFont val="Arial Narrow"/>
        <family val="2"/>
      </rPr>
      <t xml:space="preserve">           </t>
    </r>
    <r>
      <rPr>
        <sz val="10"/>
        <rFont val="Arial Black"/>
        <family val="2"/>
      </rPr>
      <t>29.º</t>
    </r>
  </si>
  <si>
    <t>Relatório de Execução 2017</t>
  </si>
  <si>
    <t>TOTAL</t>
  </si>
  <si>
    <t>FES - AGREGADOS FAMILIARES  2017</t>
  </si>
  <si>
    <t>RESUMO EXECUÇÃO 4.º TRIMESTRE 2022</t>
  </si>
  <si>
    <t>RESUMO EXECUÇÃO 1.º TRIMESTRE 2023</t>
  </si>
  <si>
    <t>RESUMO EXECUÇÃO 2.º TRIMESTRE 2023</t>
  </si>
  <si>
    <t>RESUMO EXECUÇÃO 3.º TRIMESTRE 2023</t>
  </si>
  <si>
    <t>N.º total de pessoas apoiadas</t>
  </si>
  <si>
    <t>N.º total de refeições disponibilizadas</t>
  </si>
  <si>
    <t>Juntas de Freguesia</t>
  </si>
  <si>
    <t>Fonte: CMLisboa/Departamento para os Direitos Sociais (Dados cedidos pelas juntas de freguesia)</t>
  </si>
  <si>
    <t>Fundo de Emergência Social e de Recuperação de Lisboa - Resposta de apoio alimentar excecional e de transição - Pedidos de apoio concedidos</t>
  </si>
  <si>
    <t>RESUMO EXECUÇÃO 4.º TRIMESTRE 2023</t>
  </si>
  <si>
    <t>RESUMO DA EXECUÇÃO FÍSICA DE OUTUBRO 2022 A DEZEMBRO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</si>
</sst>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dd/mm/yyyy;@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10"/>
      <name val="Arial Black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/>
    <xf numFmtId="0" fontId="9" fillId="0" borderId="0" xfId="0" applyFont="1"/>
    <xf numFmtId="0" fontId="10" fillId="0" borderId="0" xfId="0" applyFont="1"/>
    <xf numFmtId="165" fontId="0" fillId="0" borderId="0" xfId="0" applyNumberFormat="1"/>
    <xf numFmtId="0" fontId="0" fillId="0" borderId="0" xfId="0" applyFill="1" applyBorder="1"/>
    <xf numFmtId="0" fontId="4" fillId="3" borderId="0" xfId="0" applyFont="1" applyFill="1" applyBorder="1" applyAlignment="1">
      <alignment horizontal="right" vertical="center" wrapText="1"/>
    </xf>
    <xf numFmtId="8" fontId="7" fillId="0" borderId="0" xfId="0" applyNumberFormat="1" applyFont="1"/>
    <xf numFmtId="8" fontId="5" fillId="3" borderId="1" xfId="0" applyNumberFormat="1" applyFont="1" applyFill="1" applyBorder="1"/>
    <xf numFmtId="0" fontId="7" fillId="0" borderId="0" xfId="0" applyFont="1"/>
    <xf numFmtId="0" fontId="5" fillId="0" borderId="0" xfId="0" applyFont="1"/>
    <xf numFmtId="0" fontId="5" fillId="0" borderId="1" xfId="0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8" fontId="5" fillId="4" borderId="1" xfId="0" applyNumberFormat="1" applyFont="1" applyFill="1" applyBorder="1"/>
    <xf numFmtId="8" fontId="8" fillId="3" borderId="1" xfId="0" applyNumberFormat="1" applyFont="1" applyFill="1" applyBorder="1"/>
    <xf numFmtId="0" fontId="5" fillId="3" borderId="1" xfId="0" applyNumberFormat="1" applyFont="1" applyFill="1" applyBorder="1"/>
    <xf numFmtId="0" fontId="5" fillId="0" borderId="1" xfId="0" applyNumberFormat="1" applyFont="1" applyBorder="1"/>
    <xf numFmtId="0" fontId="15" fillId="0" borderId="0" xfId="0" applyFont="1" applyAlignment="1"/>
    <xf numFmtId="0" fontId="9" fillId="0" borderId="0" xfId="0" quotePrefix="1" applyFont="1" applyAlignment="1"/>
    <xf numFmtId="0" fontId="11" fillId="0" borderId="0" xfId="0" applyFont="1" applyAlignment="1"/>
    <xf numFmtId="0" fontId="8" fillId="5" borderId="4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8" fontId="7" fillId="0" borderId="1" xfId="0" applyNumberFormat="1" applyFont="1" applyBorder="1"/>
    <xf numFmtId="0" fontId="6" fillId="0" borderId="1" xfId="0" applyNumberFormat="1" applyFont="1" applyBorder="1"/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left" textRotation="90" wrapText="1"/>
    </xf>
    <xf numFmtId="0" fontId="5" fillId="3" borderId="1" xfId="1" applyFont="1" applyFill="1" applyBorder="1" applyAlignment="1">
      <alignment horizontal="center" textRotation="90" wrapText="1"/>
    </xf>
    <xf numFmtId="0" fontId="0" fillId="3" borderId="0" xfId="0" applyFill="1"/>
    <xf numFmtId="0" fontId="17" fillId="3" borderId="0" xfId="0" applyFont="1" applyFill="1"/>
    <xf numFmtId="0" fontId="8" fillId="0" borderId="0" xfId="0" quotePrefix="1" applyFont="1" applyAlignment="1">
      <alignment wrapText="1"/>
    </xf>
    <xf numFmtId="0" fontId="0" fillId="0" borderId="0" xfId="0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/>
    <xf numFmtId="0" fontId="18" fillId="3" borderId="8" xfId="0" applyFont="1" applyFill="1" applyBorder="1" applyAlignment="1">
      <alignment vertical="center" wrapText="1"/>
    </xf>
    <xf numFmtId="0" fontId="5" fillId="3" borderId="8" xfId="0" applyFont="1" applyFill="1" applyBorder="1"/>
    <xf numFmtId="0" fontId="18" fillId="6" borderId="8" xfId="0" applyFont="1" applyFill="1" applyBorder="1" applyAlignment="1">
      <alignment vertical="center" wrapText="1"/>
    </xf>
    <xf numFmtId="0" fontId="19" fillId="6" borderId="13" xfId="0" applyFont="1" applyFill="1" applyBorder="1" applyAlignment="1">
      <alignment horizontal="right" vertical="center" wrapText="1"/>
    </xf>
    <xf numFmtId="3" fontId="6" fillId="0" borderId="13" xfId="0" applyNumberFormat="1" applyFont="1" applyBorder="1"/>
    <xf numFmtId="3" fontId="13" fillId="0" borderId="13" xfId="0" applyNumberFormat="1" applyFont="1" applyBorder="1"/>
    <xf numFmtId="0" fontId="8" fillId="3" borderId="8" xfId="0" applyFont="1" applyFill="1" applyBorder="1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textRotation="90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8" fillId="0" borderId="0" xfId="0" quotePrefix="1" applyFont="1" applyAlignment="1">
      <alignment horizontal="left" wrapText="1"/>
    </xf>
    <xf numFmtId="0" fontId="16" fillId="0" borderId="0" xfId="0" applyFont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2">
    <cellStyle name="20% - Cor5" xfId="1" builtinId="46"/>
    <cellStyle name="Normal" xfId="0" builtinId="0"/>
  </cellStyles>
  <dxfs count="1">
    <dxf>
      <fill>
        <gradientFill type="path" left="0.5" right="0.5" top="0.5" bottom="0.5">
          <stop position="0">
            <color theme="9" tint="0.80001220740379042"/>
          </stop>
          <stop position="1">
            <color theme="9" tint="0.40000610370189521"/>
          </stop>
        </gradientFill>
      </fill>
    </dxf>
  </dxfs>
  <tableStyles count="0" defaultTableStyle="TableStyleMedium9" defaultPivotStyle="PivotStyleLight16"/>
  <colors>
    <mruColors>
      <color rgb="FFFFCCFF"/>
      <color rgb="FFFFD757"/>
      <color rgb="FFF0B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321741032370955E-2"/>
          <c:y val="4.6770924467774859E-2"/>
          <c:w val="0.6476380139982536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Gráficos!$B$4</c:f>
              <c:strCache>
                <c:ptCount val="1"/>
                <c:pt idx="0">
                  <c:v>Executaram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Gráficos!$C$4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B-49C2-A8BC-5CF743419BF5}"/>
            </c:ext>
          </c:extLst>
        </c:ser>
        <c:ser>
          <c:idx val="1"/>
          <c:order val="1"/>
          <c:tx>
            <c:strRef>
              <c:f>Gráficos!$B$5</c:f>
              <c:strCache>
                <c:ptCount val="1"/>
                <c:pt idx="0">
                  <c:v>Não executaram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Gráficos!$C$5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EB-49C2-A8BC-5CF74341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1"/>
        <c:gapDepth val="350"/>
        <c:shape val="cylinder"/>
        <c:axId val="301641832"/>
        <c:axId val="301727528"/>
        <c:axId val="0"/>
      </c:bar3DChart>
      <c:catAx>
        <c:axId val="301641832"/>
        <c:scaling>
          <c:orientation val="minMax"/>
        </c:scaling>
        <c:delete val="1"/>
        <c:axPos val="b"/>
        <c:majorTickMark val="out"/>
        <c:minorTickMark val="none"/>
        <c:tickLblPos val="none"/>
        <c:crossAx val="301727528"/>
        <c:crosses val="autoZero"/>
        <c:auto val="1"/>
        <c:lblAlgn val="ctr"/>
        <c:lblOffset val="100"/>
        <c:noMultiLvlLbl val="0"/>
      </c:catAx>
      <c:valAx>
        <c:axId val="301727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01641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74176671615341"/>
          <c:y val="3.1642703891135576E-2"/>
          <c:w val="0.64763801399825383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Gráficos!$B$20</c:f>
              <c:strCache>
                <c:ptCount val="1"/>
                <c:pt idx="0">
                  <c:v>N.º Agregados Familiares que solicitaram apoio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Gráficos!$C$20</c:f>
              <c:numCache>
                <c:formatCode>General</c:formatCode>
                <c:ptCount val="1"/>
                <c:pt idx="0">
                  <c:v>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1-48A7-B7BF-B276CB7374FE}"/>
            </c:ext>
          </c:extLst>
        </c:ser>
        <c:ser>
          <c:idx val="1"/>
          <c:order val="1"/>
          <c:tx>
            <c:strRef>
              <c:f>Gráficos!$B$21</c:f>
              <c:strCache>
                <c:ptCount val="1"/>
                <c:pt idx="0">
                  <c:v>N.º Agregados familiares apoiados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Gráficos!$C$21</c:f>
              <c:numCache>
                <c:formatCode>General</c:formatCode>
                <c:ptCount val="1"/>
                <c:pt idx="0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1-48A7-B7BF-B276CB737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1"/>
        <c:gapDepth val="350"/>
        <c:shape val="cylinder"/>
        <c:axId val="301792120"/>
        <c:axId val="301792504"/>
        <c:axId val="0"/>
      </c:bar3DChart>
      <c:catAx>
        <c:axId val="301792120"/>
        <c:scaling>
          <c:orientation val="minMax"/>
        </c:scaling>
        <c:delete val="1"/>
        <c:axPos val="b"/>
        <c:majorTickMark val="out"/>
        <c:minorTickMark val="none"/>
        <c:tickLblPos val="none"/>
        <c:crossAx val="301792504"/>
        <c:crosses val="autoZero"/>
        <c:auto val="1"/>
        <c:lblAlgn val="ctr"/>
        <c:lblOffset val="100"/>
        <c:noMultiLvlLbl val="0"/>
      </c:catAx>
      <c:valAx>
        <c:axId val="301792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01792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545484619351633E-2"/>
          <c:y val="0.87654709960927635"/>
          <c:w val="0.8767165934186586"/>
          <c:h val="9.567512394284102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15"/>
      <c:rotY val="1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430044773815033E-2"/>
          <c:y val="2.8252405949256338E-2"/>
          <c:w val="0.64763801399825405"/>
          <c:h val="0.832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Gráficos!$A$36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Gráficos!$B$36</c:f>
              <c:numCache>
                <c:formatCode>#\ ##0.00\ "€"</c:formatCode>
                <c:ptCount val="1"/>
                <c:pt idx="0">
                  <c:v>152000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B-4A2F-827C-9C846A22B33E}"/>
            </c:ext>
          </c:extLst>
        </c:ser>
        <c:ser>
          <c:idx val="1"/>
          <c:order val="1"/>
          <c:tx>
            <c:strRef>
              <c:f>Gráficos!$A$37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Gráficos!$B$37</c:f>
              <c:numCache>
                <c:formatCode>#\ ##0.00\ "€"</c:formatCode>
                <c:ptCount val="1"/>
                <c:pt idx="0">
                  <c:v>192000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B-4A2F-827C-9C846A22B33E}"/>
            </c:ext>
          </c:extLst>
        </c:ser>
        <c:ser>
          <c:idx val="2"/>
          <c:order val="2"/>
          <c:tx>
            <c:strRef>
              <c:f>Gráficos!$A$38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Gráficos!$B$38</c:f>
              <c:numCache>
                <c:formatCode>#\ ##0.00\ "€"</c:formatCode>
                <c:ptCount val="1"/>
                <c:pt idx="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B-4A2F-827C-9C846A22B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1"/>
        <c:gapDepth val="350"/>
        <c:shape val="cylinder"/>
        <c:axId val="302301192"/>
        <c:axId val="302301576"/>
        <c:axId val="0"/>
      </c:bar3DChart>
      <c:catAx>
        <c:axId val="302301192"/>
        <c:scaling>
          <c:orientation val="minMax"/>
        </c:scaling>
        <c:delete val="1"/>
        <c:axPos val="b"/>
        <c:numFmt formatCode="#,##0.00\ &quot;€&quot;" sourceLinked="1"/>
        <c:majorTickMark val="out"/>
        <c:minorTickMark val="none"/>
        <c:tickLblPos val="none"/>
        <c:crossAx val="302301576"/>
        <c:crosses val="autoZero"/>
        <c:auto val="1"/>
        <c:lblAlgn val="ctr"/>
        <c:lblOffset val="100"/>
        <c:noMultiLvlLbl val="0"/>
      </c:catAx>
      <c:valAx>
        <c:axId val="302301576"/>
        <c:scaling>
          <c:orientation val="minMax"/>
        </c:scaling>
        <c:delete val="0"/>
        <c:axPos val="l"/>
        <c:numFmt formatCode="#\ ##0.00\ &quot;€&quot;" sourceLinked="1"/>
        <c:majorTickMark val="out"/>
        <c:minorTickMark val="none"/>
        <c:tickLblPos val="nextTo"/>
        <c:crossAx val="3023011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Gráficos!$A$53:$A$76</c:f>
              <c:strCache>
                <c:ptCount val="24"/>
                <c:pt idx="0">
                  <c:v>Ajuda</c:v>
                </c:pt>
                <c:pt idx="1">
                  <c:v>Alcântara</c:v>
                </c:pt>
                <c:pt idx="2">
                  <c:v>Alvalade</c:v>
                </c:pt>
                <c:pt idx="3">
                  <c:v>Areeiro</c:v>
                </c:pt>
                <c:pt idx="4">
                  <c:v>Arroios</c:v>
                </c:pt>
                <c:pt idx="5">
                  <c:v>Avenidas Novas</c:v>
                </c:pt>
                <c:pt idx="6">
                  <c:v>Beato</c:v>
                </c:pt>
                <c:pt idx="7">
                  <c:v>Belém</c:v>
                </c:pt>
                <c:pt idx="8">
                  <c:v>Benfica</c:v>
                </c:pt>
                <c:pt idx="9">
                  <c:v>Campo Ourique</c:v>
                </c:pt>
                <c:pt idx="10">
                  <c:v>Campolide</c:v>
                </c:pt>
                <c:pt idx="11">
                  <c:v>Carnide</c:v>
                </c:pt>
                <c:pt idx="12">
                  <c:v>Estrela </c:v>
                </c:pt>
                <c:pt idx="13">
                  <c:v>Lumiar</c:v>
                </c:pt>
                <c:pt idx="14">
                  <c:v>Marvila</c:v>
                </c:pt>
                <c:pt idx="15">
                  <c:v>Misericórdia </c:v>
                </c:pt>
                <c:pt idx="16">
                  <c:v>Olivais</c:v>
                </c:pt>
                <c:pt idx="17">
                  <c:v>Parque das Nações</c:v>
                </c:pt>
                <c:pt idx="18">
                  <c:v>Penha de França </c:v>
                </c:pt>
                <c:pt idx="19">
                  <c:v>Santa Clara</c:v>
                </c:pt>
                <c:pt idx="20">
                  <c:v>Santa Maria Maior</c:v>
                </c:pt>
                <c:pt idx="21">
                  <c:v>Santo António</c:v>
                </c:pt>
                <c:pt idx="22">
                  <c:v>S. Domingos de Benfica </c:v>
                </c:pt>
                <c:pt idx="23">
                  <c:v>S. Vicente</c:v>
                </c:pt>
              </c:strCache>
            </c:strRef>
          </c:cat>
          <c:val>
            <c:numRef>
              <c:f>Gráficos!$B$53:$B$76</c:f>
              <c:numCache>
                <c:formatCode>General</c:formatCode>
                <c:ptCount val="24"/>
                <c:pt idx="0">
                  <c:v>139</c:v>
                </c:pt>
                <c:pt idx="1">
                  <c:v>72</c:v>
                </c:pt>
                <c:pt idx="2">
                  <c:v>0</c:v>
                </c:pt>
                <c:pt idx="3">
                  <c:v>0</c:v>
                </c:pt>
                <c:pt idx="4">
                  <c:v>16</c:v>
                </c:pt>
                <c:pt idx="5">
                  <c:v>0</c:v>
                </c:pt>
                <c:pt idx="6">
                  <c:v>106</c:v>
                </c:pt>
                <c:pt idx="7">
                  <c:v>6</c:v>
                </c:pt>
                <c:pt idx="8">
                  <c:v>34</c:v>
                </c:pt>
                <c:pt idx="9">
                  <c:v>20</c:v>
                </c:pt>
                <c:pt idx="10">
                  <c:v>31</c:v>
                </c:pt>
                <c:pt idx="11">
                  <c:v>0</c:v>
                </c:pt>
                <c:pt idx="12">
                  <c:v>22</c:v>
                </c:pt>
                <c:pt idx="13">
                  <c:v>0</c:v>
                </c:pt>
                <c:pt idx="14">
                  <c:v>151</c:v>
                </c:pt>
                <c:pt idx="15">
                  <c:v>48</c:v>
                </c:pt>
                <c:pt idx="16">
                  <c:v>38</c:v>
                </c:pt>
                <c:pt idx="17">
                  <c:v>0</c:v>
                </c:pt>
                <c:pt idx="18">
                  <c:v>98</c:v>
                </c:pt>
                <c:pt idx="19">
                  <c:v>0</c:v>
                </c:pt>
                <c:pt idx="20">
                  <c:v>192</c:v>
                </c:pt>
                <c:pt idx="21">
                  <c:v>1</c:v>
                </c:pt>
                <c:pt idx="22">
                  <c:v>10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9-4F86-8E2B-BF46FF787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2282848"/>
        <c:axId val="302329480"/>
        <c:axId val="0"/>
      </c:bar3DChart>
      <c:catAx>
        <c:axId val="302282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02329480"/>
        <c:crosses val="autoZero"/>
        <c:auto val="1"/>
        <c:lblAlgn val="ctr"/>
        <c:lblOffset val="100"/>
        <c:noMultiLvlLbl val="0"/>
      </c:catAx>
      <c:valAx>
        <c:axId val="302329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228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3</xdr:row>
      <xdr:rowOff>160812</xdr:rowOff>
    </xdr:from>
    <xdr:to>
      <xdr:col>9</xdr:col>
      <xdr:colOff>296884</xdr:colOff>
      <xdr:row>16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593766</xdr:colOff>
      <xdr:row>18</xdr:row>
      <xdr:rowOff>74221</xdr:rowOff>
    </xdr:from>
    <xdr:to>
      <xdr:col>9</xdr:col>
      <xdr:colOff>445325</xdr:colOff>
      <xdr:row>34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593766</xdr:colOff>
      <xdr:row>35</xdr:row>
      <xdr:rowOff>61851</xdr:rowOff>
    </xdr:from>
    <xdr:to>
      <xdr:col>9</xdr:col>
      <xdr:colOff>309253</xdr:colOff>
      <xdr:row>49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420584</xdr:colOff>
      <xdr:row>52</xdr:row>
      <xdr:rowOff>185551</xdr:rowOff>
    </xdr:from>
    <xdr:to>
      <xdr:col>17</xdr:col>
      <xdr:colOff>507175</xdr:colOff>
      <xdr:row>93</xdr:row>
      <xdr:rowOff>49480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aia-Campo%202009/RAAML/BD_RAAM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/N&#250;cleos/Fam&#237;lias/FUNDO%20EMERG&#202;NCIA%20SOCIAL/FES%20FAMILIAS/2022-2025/FES%20RLX%20-%20APOIO%20ALIMENTAR/TRANSFERENCIA%20JF/2023/8_ANEXO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AML_FINANCEIRO"/>
      <sheetName val="RAAML_NÃO FINANCEIRO"/>
      <sheetName val="Docum BDAA"/>
      <sheetName val="Doc-pedido apoio"/>
      <sheetName val="InscBDAA"/>
      <sheetName val="tecnico"/>
      <sheetName val="s_n"/>
      <sheetName val="ponto situação"/>
      <sheetName val="Freguesias"/>
      <sheetName val="Folh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Glória Silva</v>
          </cell>
        </row>
        <row r="2">
          <cell r="A2" t="str">
            <v>Helena Rodrigues</v>
          </cell>
        </row>
        <row r="3">
          <cell r="A3" t="str">
            <v>Isabel Baptista</v>
          </cell>
        </row>
        <row r="4">
          <cell r="A4" t="str">
            <v>M.ª João Gramacho</v>
          </cell>
        </row>
        <row r="5">
          <cell r="A5" t="str">
            <v>M.ª José Farinha</v>
          </cell>
        </row>
        <row r="6">
          <cell r="A6" t="str">
            <v>Maria Baena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 APOIO ALIMENTAR_FINANCEIRO"/>
      <sheetName val="FES APOIO ALIMENTAR_FÍSICO"/>
    </sheetNames>
    <sheetDataSet>
      <sheetData sheetId="0"/>
      <sheetData sheetId="1">
        <row r="7">
          <cell r="AL7">
            <v>228</v>
          </cell>
          <cell r="AM7">
            <v>13090</v>
          </cell>
          <cell r="BY7">
            <v>173</v>
          </cell>
          <cell r="BZ7">
            <v>15329</v>
          </cell>
          <cell r="DK7">
            <v>171</v>
          </cell>
          <cell r="DL7">
            <v>14517</v>
          </cell>
        </row>
        <row r="8">
          <cell r="AL8">
            <v>59</v>
          </cell>
          <cell r="AM8">
            <v>4914</v>
          </cell>
          <cell r="BY8">
            <v>49</v>
          </cell>
          <cell r="BZ8">
            <v>4936</v>
          </cell>
          <cell r="DK8">
            <v>51</v>
          </cell>
          <cell r="DL8">
            <v>4670</v>
          </cell>
        </row>
        <row r="11">
          <cell r="AL11">
            <v>0</v>
          </cell>
          <cell r="AM11">
            <v>0</v>
          </cell>
          <cell r="BY11">
            <v>3</v>
          </cell>
          <cell r="BZ11">
            <v>319</v>
          </cell>
          <cell r="DK11">
            <v>21</v>
          </cell>
          <cell r="DL11">
            <v>745</v>
          </cell>
        </row>
        <row r="13">
          <cell r="AL13">
            <v>109</v>
          </cell>
          <cell r="AM13">
            <v>7693</v>
          </cell>
          <cell r="BY13">
            <v>94</v>
          </cell>
          <cell r="BZ13">
            <v>5191</v>
          </cell>
          <cell r="DK13">
            <v>73</v>
          </cell>
          <cell r="DL13">
            <v>5828</v>
          </cell>
        </row>
        <row r="14">
          <cell r="AL14">
            <v>377</v>
          </cell>
          <cell r="AM14">
            <v>1900</v>
          </cell>
          <cell r="BY14">
            <v>0</v>
          </cell>
          <cell r="BZ14">
            <v>0</v>
          </cell>
          <cell r="DK14">
            <v>0</v>
          </cell>
          <cell r="DL14">
            <v>0</v>
          </cell>
        </row>
        <row r="15">
          <cell r="AL15">
            <v>150</v>
          </cell>
          <cell r="AM15">
            <v>14100</v>
          </cell>
          <cell r="BY15">
            <v>115</v>
          </cell>
          <cell r="BZ15">
            <v>10350</v>
          </cell>
          <cell r="DK15">
            <v>75</v>
          </cell>
          <cell r="DL15">
            <v>6750</v>
          </cell>
        </row>
        <row r="17">
          <cell r="AL17">
            <v>95</v>
          </cell>
          <cell r="AM17">
            <v>5520</v>
          </cell>
          <cell r="BY17">
            <v>90</v>
          </cell>
          <cell r="BZ17">
            <v>5400</v>
          </cell>
          <cell r="DK17">
            <v>60</v>
          </cell>
          <cell r="DL17">
            <v>5460</v>
          </cell>
        </row>
        <row r="18">
          <cell r="AL18">
            <v>0</v>
          </cell>
          <cell r="AM18">
            <v>0</v>
          </cell>
          <cell r="BY18">
            <v>0</v>
          </cell>
          <cell r="BZ18">
            <v>0</v>
          </cell>
          <cell r="DK18">
            <v>0</v>
          </cell>
          <cell r="DL18">
            <v>0</v>
          </cell>
        </row>
        <row r="19">
          <cell r="AL19">
            <v>57</v>
          </cell>
          <cell r="AM19">
            <v>4106</v>
          </cell>
          <cell r="BY19">
            <v>43</v>
          </cell>
          <cell r="BZ19">
            <v>3750</v>
          </cell>
          <cell r="DK19">
            <v>42</v>
          </cell>
          <cell r="DL19">
            <v>3822</v>
          </cell>
        </row>
        <row r="21">
          <cell r="AL21">
            <v>155</v>
          </cell>
          <cell r="AM21">
            <v>12135</v>
          </cell>
          <cell r="BY21">
            <v>182</v>
          </cell>
          <cell r="BZ21">
            <v>15060</v>
          </cell>
          <cell r="DK21">
            <v>203</v>
          </cell>
          <cell r="DL21">
            <v>17777</v>
          </cell>
        </row>
        <row r="22">
          <cell r="AL22">
            <v>34</v>
          </cell>
          <cell r="AM22">
            <v>1625</v>
          </cell>
          <cell r="BY22">
            <v>25</v>
          </cell>
          <cell r="BZ22">
            <v>1496</v>
          </cell>
          <cell r="DK22">
            <v>22</v>
          </cell>
          <cell r="DL22">
            <v>1430</v>
          </cell>
        </row>
        <row r="23">
          <cell r="AL23">
            <v>10</v>
          </cell>
          <cell r="AM23">
            <v>916</v>
          </cell>
          <cell r="BY23">
            <v>11</v>
          </cell>
          <cell r="BZ23">
            <v>1584</v>
          </cell>
          <cell r="DK23">
            <v>17</v>
          </cell>
          <cell r="DL23">
            <v>2226</v>
          </cell>
        </row>
        <row r="25">
          <cell r="AL25">
            <v>0</v>
          </cell>
          <cell r="AM25">
            <v>0</v>
          </cell>
          <cell r="BY25">
            <v>0</v>
          </cell>
          <cell r="BZ25">
            <v>0</v>
          </cell>
          <cell r="DK25">
            <v>0</v>
          </cell>
          <cell r="DL25">
            <v>0</v>
          </cell>
        </row>
        <row r="27">
          <cell r="AL27">
            <v>67</v>
          </cell>
          <cell r="AM27">
            <v>6030</v>
          </cell>
          <cell r="BY27">
            <v>72</v>
          </cell>
          <cell r="BZ27">
            <v>6480</v>
          </cell>
          <cell r="DK27">
            <v>72</v>
          </cell>
          <cell r="DL27">
            <v>6480</v>
          </cell>
        </row>
        <row r="28">
          <cell r="AL28">
            <v>23</v>
          </cell>
          <cell r="AM28">
            <v>1349</v>
          </cell>
          <cell r="BY28">
            <v>25</v>
          </cell>
          <cell r="BZ28">
            <v>2250</v>
          </cell>
          <cell r="DK28">
            <v>27</v>
          </cell>
          <cell r="DL28">
            <v>2457</v>
          </cell>
        </row>
        <row r="29">
          <cell r="AL29">
            <v>0</v>
          </cell>
          <cell r="AM29">
            <v>0</v>
          </cell>
          <cell r="BY29">
            <v>0</v>
          </cell>
          <cell r="BZ29">
            <v>0</v>
          </cell>
          <cell r="DK29">
            <v>0</v>
          </cell>
          <cell r="DL29">
            <v>0</v>
          </cell>
        </row>
        <row r="30">
          <cell r="AL30">
            <v>33</v>
          </cell>
          <cell r="AM30">
            <v>2864</v>
          </cell>
          <cell r="BY30">
            <v>29</v>
          </cell>
          <cell r="BZ30">
            <v>2605</v>
          </cell>
          <cell r="DK30">
            <v>30</v>
          </cell>
          <cell r="DL30">
            <v>2629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6"/>
  <sheetViews>
    <sheetView topLeftCell="A13" zoomScale="77" zoomScaleNormal="77" workbookViewId="0">
      <selection activeCell="B30" sqref="B30"/>
    </sheetView>
  </sheetViews>
  <sheetFormatPr defaultRowHeight="15" x14ac:dyDescent="0.25"/>
  <cols>
    <col min="2" max="2" width="17.42578125" customWidth="1"/>
    <col min="3" max="4" width="9.140625" customWidth="1"/>
  </cols>
  <sheetData>
    <row r="1" spans="2:3" x14ac:dyDescent="0.25">
      <c r="B1" s="10" t="s">
        <v>56</v>
      </c>
    </row>
    <row r="2" spans="2:3" x14ac:dyDescent="0.25">
      <c r="B2" s="10" t="s">
        <v>45</v>
      </c>
    </row>
    <row r="4" spans="2:3" x14ac:dyDescent="0.25">
      <c r="B4" s="10" t="s">
        <v>46</v>
      </c>
      <c r="C4">
        <v>18</v>
      </c>
    </row>
    <row r="5" spans="2:3" x14ac:dyDescent="0.25">
      <c r="B5" s="10" t="s">
        <v>47</v>
      </c>
      <c r="C5">
        <v>6</v>
      </c>
    </row>
    <row r="6" spans="2:3" x14ac:dyDescent="0.25">
      <c r="B6" s="10"/>
    </row>
    <row r="7" spans="2:3" x14ac:dyDescent="0.25">
      <c r="C7">
        <f>SUM(C4:C6)</f>
        <v>24</v>
      </c>
    </row>
    <row r="20" spans="2:3" x14ac:dyDescent="0.25">
      <c r="B20" s="10" t="s">
        <v>48</v>
      </c>
      <c r="C20">
        <v>1812</v>
      </c>
    </row>
    <row r="21" spans="2:3" x14ac:dyDescent="0.25">
      <c r="B21" s="10" t="s">
        <v>49</v>
      </c>
      <c r="C21">
        <v>987</v>
      </c>
    </row>
    <row r="36" spans="1:2" x14ac:dyDescent="0.25">
      <c r="A36">
        <v>2012</v>
      </c>
      <c r="B36" s="13">
        <v>152000</v>
      </c>
    </row>
    <row r="37" spans="1:2" x14ac:dyDescent="0.25">
      <c r="A37">
        <v>2013</v>
      </c>
      <c r="B37" s="13">
        <v>192000</v>
      </c>
    </row>
    <row r="38" spans="1:2" x14ac:dyDescent="0.25">
      <c r="A38">
        <v>2014</v>
      </c>
      <c r="B38" s="13">
        <v>240000</v>
      </c>
    </row>
    <row r="53" spans="1:2" x14ac:dyDescent="0.25">
      <c r="A53" s="10" t="s">
        <v>10</v>
      </c>
      <c r="B53" s="15">
        <v>139</v>
      </c>
    </row>
    <row r="54" spans="1:2" x14ac:dyDescent="0.25">
      <c r="A54" s="10" t="s">
        <v>42</v>
      </c>
      <c r="B54" s="15">
        <v>72</v>
      </c>
    </row>
    <row r="55" spans="1:2" x14ac:dyDescent="0.25">
      <c r="A55" s="14" t="s">
        <v>18</v>
      </c>
      <c r="B55" s="15">
        <v>0</v>
      </c>
    </row>
    <row r="56" spans="1:2" x14ac:dyDescent="0.25">
      <c r="A56" s="14" t="s">
        <v>36</v>
      </c>
      <c r="B56" s="15">
        <v>0</v>
      </c>
    </row>
    <row r="57" spans="1:2" x14ac:dyDescent="0.25">
      <c r="A57" s="14" t="s">
        <v>19</v>
      </c>
      <c r="B57" s="15">
        <v>16</v>
      </c>
    </row>
    <row r="58" spans="1:2" x14ac:dyDescent="0.25">
      <c r="A58" s="14" t="s">
        <v>20</v>
      </c>
      <c r="B58" s="15">
        <v>0</v>
      </c>
    </row>
    <row r="59" spans="1:2" x14ac:dyDescent="0.25">
      <c r="A59" s="14" t="s">
        <v>0</v>
      </c>
      <c r="B59" s="15">
        <v>106</v>
      </c>
    </row>
    <row r="60" spans="1:2" x14ac:dyDescent="0.25">
      <c r="A60" s="14" t="s">
        <v>17</v>
      </c>
      <c r="B60" s="15">
        <v>6</v>
      </c>
    </row>
    <row r="61" spans="1:2" x14ac:dyDescent="0.25">
      <c r="A61" s="14" t="s">
        <v>11</v>
      </c>
      <c r="B61" s="15">
        <v>34</v>
      </c>
    </row>
    <row r="62" spans="1:2" x14ac:dyDescent="0.25">
      <c r="A62" s="14" t="s">
        <v>22</v>
      </c>
      <c r="B62" s="15">
        <v>20</v>
      </c>
    </row>
    <row r="63" spans="1:2" x14ac:dyDescent="0.25">
      <c r="A63" s="14" t="s">
        <v>12</v>
      </c>
      <c r="B63" s="15">
        <v>31</v>
      </c>
    </row>
    <row r="64" spans="1:2" x14ac:dyDescent="0.25">
      <c r="A64" s="14" t="s">
        <v>13</v>
      </c>
      <c r="B64" s="15">
        <v>0</v>
      </c>
    </row>
    <row r="65" spans="1:2" x14ac:dyDescent="0.25">
      <c r="A65" s="14" t="s">
        <v>50</v>
      </c>
      <c r="B65" s="15">
        <v>22</v>
      </c>
    </row>
    <row r="66" spans="1:2" x14ac:dyDescent="0.25">
      <c r="A66" s="14" t="s">
        <v>51</v>
      </c>
      <c r="B66" s="15">
        <v>0</v>
      </c>
    </row>
    <row r="67" spans="1:2" x14ac:dyDescent="0.25">
      <c r="A67" s="14" t="s">
        <v>14</v>
      </c>
      <c r="B67" s="15">
        <v>151</v>
      </c>
    </row>
    <row r="68" spans="1:2" x14ac:dyDescent="0.25">
      <c r="A68" s="14" t="s">
        <v>52</v>
      </c>
      <c r="B68" s="15">
        <v>48</v>
      </c>
    </row>
    <row r="69" spans="1:2" x14ac:dyDescent="0.25">
      <c r="A69" s="14" t="s">
        <v>26</v>
      </c>
      <c r="B69" s="15">
        <v>38</v>
      </c>
    </row>
    <row r="70" spans="1:2" x14ac:dyDescent="0.25">
      <c r="A70" s="14" t="s">
        <v>27</v>
      </c>
      <c r="B70" s="15">
        <v>0</v>
      </c>
    </row>
    <row r="71" spans="1:2" x14ac:dyDescent="0.25">
      <c r="A71" s="14" t="s">
        <v>53</v>
      </c>
      <c r="B71" s="15">
        <v>98</v>
      </c>
    </row>
    <row r="72" spans="1:2" x14ac:dyDescent="0.25">
      <c r="A72" s="14" t="s">
        <v>16</v>
      </c>
      <c r="B72" s="15">
        <v>0</v>
      </c>
    </row>
    <row r="73" spans="1:2" x14ac:dyDescent="0.25">
      <c r="A73" s="14" t="s">
        <v>25</v>
      </c>
      <c r="B73" s="15">
        <v>192</v>
      </c>
    </row>
    <row r="74" spans="1:2" x14ac:dyDescent="0.25">
      <c r="A74" s="14" t="s">
        <v>21</v>
      </c>
      <c r="B74" s="15">
        <v>1</v>
      </c>
    </row>
    <row r="75" spans="1:2" x14ac:dyDescent="0.25">
      <c r="A75" s="14" t="s">
        <v>54</v>
      </c>
      <c r="B75" s="15">
        <v>10</v>
      </c>
    </row>
    <row r="76" spans="1:2" x14ac:dyDescent="0.25">
      <c r="A76" s="14" t="s">
        <v>55</v>
      </c>
      <c r="B76" s="15">
        <v>3</v>
      </c>
    </row>
    <row r="77" spans="1:2" x14ac:dyDescent="0.25">
      <c r="A77" s="10"/>
    </row>
    <row r="78" spans="1:2" x14ac:dyDescent="0.25">
      <c r="A78" s="10"/>
    </row>
    <row r="79" spans="1:2" x14ac:dyDescent="0.25">
      <c r="A79" s="10"/>
    </row>
    <row r="80" spans="1:2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11" sqref="A11"/>
    </sheetView>
  </sheetViews>
  <sheetFormatPr defaultRowHeight="15" x14ac:dyDescent="0.25"/>
  <cols>
    <col min="1" max="1" width="17" customWidth="1"/>
    <col min="2" max="2" width="18.42578125" customWidth="1"/>
  </cols>
  <sheetData>
    <row r="1" spans="1:1" x14ac:dyDescent="0.25">
      <c r="A1" t="s">
        <v>5</v>
      </c>
    </row>
    <row r="2" spans="1:1" x14ac:dyDescent="0.25">
      <c r="A2" t="s">
        <v>38</v>
      </c>
    </row>
    <row r="3" spans="1:1" x14ac:dyDescent="0.25">
      <c r="A3" t="s">
        <v>4</v>
      </c>
    </row>
    <row r="4" spans="1:1" x14ac:dyDescent="0.25">
      <c r="A4" t="s">
        <v>6</v>
      </c>
    </row>
    <row r="5" spans="1:1" x14ac:dyDescent="0.25">
      <c r="A5" t="s">
        <v>7</v>
      </c>
    </row>
    <row r="8" spans="1:1" x14ac:dyDescent="0.25">
      <c r="A8" s="2"/>
    </row>
  </sheetData>
  <sortState xmlns:xlrd2="http://schemas.microsoft.com/office/spreadsheetml/2017/richdata2" ref="A1:A4">
    <sortCondition ref="A1:A4"/>
  </sortState>
  <dataValidations count="1">
    <dataValidation type="list" allowBlank="1" showInputMessage="1" showErrorMessage="1" sqref="A8" xr:uid="{00000000-0002-0000-0100-000000000000}">
      <formula1>"tecnicos"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2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5"/>
  <sheetViews>
    <sheetView workbookViewId="0">
      <selection activeCell="A15" sqref="A15"/>
    </sheetView>
  </sheetViews>
  <sheetFormatPr defaultRowHeight="15" x14ac:dyDescent="0.25"/>
  <cols>
    <col min="1" max="1" width="24.140625" customWidth="1"/>
  </cols>
  <sheetData>
    <row r="1" spans="1:1" x14ac:dyDescent="0.25">
      <c r="A1" s="4" t="s">
        <v>34</v>
      </c>
    </row>
    <row r="2" spans="1:1" s="10" customFormat="1" x14ac:dyDescent="0.25">
      <c r="A2" s="4" t="s">
        <v>43</v>
      </c>
    </row>
    <row r="3" spans="1:1" s="10" customFormat="1" x14ac:dyDescent="0.25">
      <c r="A3" s="4" t="s">
        <v>44</v>
      </c>
    </row>
    <row r="4" spans="1:1" x14ac:dyDescent="0.25">
      <c r="A4" s="4" t="s">
        <v>35</v>
      </c>
    </row>
    <row r="5" spans="1:1" x14ac:dyDescent="0.25">
      <c r="A5" s="5" t="s">
        <v>28</v>
      </c>
    </row>
    <row r="6" spans="1:1" x14ac:dyDescent="0.25">
      <c r="A6" s="5" t="s">
        <v>33</v>
      </c>
    </row>
    <row r="7" spans="1:1" x14ac:dyDescent="0.25">
      <c r="A7" s="6" t="s">
        <v>32</v>
      </c>
    </row>
    <row r="8" spans="1:1" x14ac:dyDescent="0.25">
      <c r="A8" s="4" t="s">
        <v>30</v>
      </c>
    </row>
    <row r="9" spans="1:1" s="10" customFormat="1" x14ac:dyDescent="0.25">
      <c r="A9" s="4" t="s">
        <v>37</v>
      </c>
    </row>
    <row r="10" spans="1:1" ht="25.5" x14ac:dyDescent="0.25">
      <c r="A10" s="4" t="s">
        <v>41</v>
      </c>
    </row>
    <row r="11" spans="1:1" x14ac:dyDescent="0.25">
      <c r="A11" s="4" t="s">
        <v>31</v>
      </c>
    </row>
    <row r="12" spans="1:1" x14ac:dyDescent="0.25">
      <c r="A12" s="5" t="s">
        <v>29</v>
      </c>
    </row>
    <row r="13" spans="1:1" x14ac:dyDescent="0.25">
      <c r="A13" s="4" t="s">
        <v>8</v>
      </c>
    </row>
    <row r="14" spans="1:1" x14ac:dyDescent="0.25">
      <c r="A14" s="5" t="s">
        <v>9</v>
      </c>
    </row>
    <row r="18" spans="1:1" x14ac:dyDescent="0.25">
      <c r="A18" s="4"/>
    </row>
    <row r="20" spans="1:1" x14ac:dyDescent="0.25">
      <c r="A20" s="5"/>
    </row>
    <row r="21" spans="1:1" x14ac:dyDescent="0.25">
      <c r="A21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</sheetData>
  <conditionalFormatting sqref="A7">
    <cfRule type="containsBlanks" dxfId="0" priority="1">
      <formula>LEN(TRIM(A7))=0</formula>
    </cfRule>
  </conditionalFormatting>
  <dataValidations count="2">
    <dataValidation type="custom" allowBlank="1" showInputMessage="1" showErrorMessage="1" sqref="A13 D5:D7 D13:D15" xr:uid="{00000000-0002-0000-0300-000000000000}">
      <formula1>tsf</formula1>
    </dataValidation>
    <dataValidation type="custom" allowBlank="1" showInputMessage="1" showErrorMessage="1" sqref="D8:D12" xr:uid="{00000000-0002-0000-0300-000001000000}">
      <formula1>tsb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9"/>
  <sheetViews>
    <sheetView zoomScale="115" zoomScaleNormal="115" workbookViewId="0">
      <selection activeCell="C5" sqref="C5"/>
    </sheetView>
  </sheetViews>
  <sheetFormatPr defaultRowHeight="15" x14ac:dyDescent="0.25"/>
  <sheetData>
    <row r="1" spans="1:4" x14ac:dyDescent="0.25">
      <c r="A1" s="8" t="s">
        <v>10</v>
      </c>
      <c r="C1" s="1"/>
      <c r="D1" s="1"/>
    </row>
    <row r="2" spans="1:4" s="10" customFormat="1" x14ac:dyDescent="0.25">
      <c r="A2" s="8" t="s">
        <v>42</v>
      </c>
      <c r="C2" s="1"/>
      <c r="D2" s="1"/>
    </row>
    <row r="3" spans="1:4" x14ac:dyDescent="0.25">
      <c r="A3" s="9" t="s">
        <v>18</v>
      </c>
      <c r="C3" s="3"/>
      <c r="D3" s="1"/>
    </row>
    <row r="4" spans="1:4" x14ac:dyDescent="0.25">
      <c r="A4" s="9" t="s">
        <v>36</v>
      </c>
      <c r="C4" s="3"/>
      <c r="D4" s="1"/>
    </row>
    <row r="5" spans="1:4" x14ac:dyDescent="0.25">
      <c r="A5" s="9" t="s">
        <v>19</v>
      </c>
      <c r="C5" s="3"/>
      <c r="D5" s="1"/>
    </row>
    <row r="6" spans="1:4" ht="27" x14ac:dyDescent="0.25">
      <c r="A6" s="9" t="s">
        <v>20</v>
      </c>
      <c r="C6" s="1"/>
      <c r="D6" s="1"/>
    </row>
    <row r="7" spans="1:4" x14ac:dyDescent="0.25">
      <c r="A7" s="8" t="s">
        <v>0</v>
      </c>
      <c r="C7" s="1"/>
      <c r="D7" s="1"/>
    </row>
    <row r="8" spans="1:4" x14ac:dyDescent="0.25">
      <c r="A8" s="9" t="s">
        <v>17</v>
      </c>
      <c r="C8" s="3"/>
      <c r="D8" s="1"/>
    </row>
    <row r="9" spans="1:4" x14ac:dyDescent="0.25">
      <c r="A9" s="8" t="s">
        <v>11</v>
      </c>
      <c r="C9" s="1"/>
      <c r="D9" s="1"/>
    </row>
    <row r="10" spans="1:4" ht="27" x14ac:dyDescent="0.25">
      <c r="A10" s="9" t="s">
        <v>22</v>
      </c>
      <c r="C10" s="1"/>
      <c r="D10" s="1"/>
    </row>
    <row r="11" spans="1:4" x14ac:dyDescent="0.25">
      <c r="A11" s="8" t="s">
        <v>12</v>
      </c>
      <c r="C11" s="3"/>
    </row>
    <row r="12" spans="1:4" x14ac:dyDescent="0.25">
      <c r="A12" s="8" t="s">
        <v>13</v>
      </c>
      <c r="C12" s="3"/>
      <c r="D12" s="1"/>
    </row>
    <row r="13" spans="1:4" x14ac:dyDescent="0.25">
      <c r="A13" s="9" t="s">
        <v>23</v>
      </c>
      <c r="C13" s="1"/>
      <c r="D13" s="1"/>
    </row>
    <row r="14" spans="1:4" x14ac:dyDescent="0.25">
      <c r="A14" s="8" t="s">
        <v>1</v>
      </c>
      <c r="C14" s="3"/>
      <c r="D14" s="1"/>
    </row>
    <row r="15" spans="1:4" x14ac:dyDescent="0.25">
      <c r="A15" s="8" t="s">
        <v>14</v>
      </c>
      <c r="C15" s="1"/>
      <c r="D15" s="1"/>
    </row>
    <row r="16" spans="1:4" x14ac:dyDescent="0.25">
      <c r="A16" s="9" t="s">
        <v>24</v>
      </c>
      <c r="C16" s="3"/>
      <c r="D16" s="1"/>
    </row>
    <row r="17" spans="1:4" x14ac:dyDescent="0.25">
      <c r="A17" s="9" t="s">
        <v>26</v>
      </c>
      <c r="C17" s="3"/>
      <c r="D17" s="1"/>
    </row>
    <row r="18" spans="1:4" ht="27" x14ac:dyDescent="0.25">
      <c r="A18" s="9" t="s">
        <v>27</v>
      </c>
      <c r="C18" s="1"/>
      <c r="D18" s="1"/>
    </row>
    <row r="19" spans="1:4" ht="27" x14ac:dyDescent="0.25">
      <c r="A19" s="8" t="s">
        <v>15</v>
      </c>
      <c r="C19" s="1"/>
      <c r="D19" s="1"/>
    </row>
    <row r="20" spans="1:4" x14ac:dyDescent="0.25">
      <c r="A20" s="9" t="s">
        <v>16</v>
      </c>
      <c r="C20" s="1"/>
      <c r="D20" s="1"/>
    </row>
    <row r="21" spans="1:4" ht="27" x14ac:dyDescent="0.25">
      <c r="A21" s="9" t="s">
        <v>25</v>
      </c>
      <c r="C21" s="3"/>
      <c r="D21" s="1"/>
    </row>
    <row r="22" spans="1:4" ht="27" x14ac:dyDescent="0.25">
      <c r="A22" s="9" t="s">
        <v>21</v>
      </c>
      <c r="C22" s="3"/>
      <c r="D22" s="1"/>
    </row>
    <row r="23" spans="1:4" ht="40.5" x14ac:dyDescent="0.25">
      <c r="A23" s="8" t="s">
        <v>39</v>
      </c>
      <c r="C23" s="3"/>
      <c r="D23" s="1"/>
    </row>
    <row r="24" spans="1:4" x14ac:dyDescent="0.25">
      <c r="A24" s="8" t="s">
        <v>40</v>
      </c>
      <c r="C24" s="3"/>
      <c r="D24" s="1"/>
    </row>
    <row r="25" spans="1:4" x14ac:dyDescent="0.25">
      <c r="C25" s="3"/>
      <c r="D25" s="1"/>
    </row>
    <row r="26" spans="1:4" x14ac:dyDescent="0.25">
      <c r="C26" s="3"/>
      <c r="D26" s="1"/>
    </row>
    <row r="27" spans="1:4" x14ac:dyDescent="0.25">
      <c r="C27" s="3"/>
      <c r="D27" s="1"/>
    </row>
    <row r="28" spans="1:4" x14ac:dyDescent="0.25">
      <c r="C28" s="3"/>
      <c r="D28" s="1"/>
    </row>
    <row r="29" spans="1:4" x14ac:dyDescent="0.25">
      <c r="C29" s="3"/>
      <c r="D29" s="1"/>
    </row>
    <row r="30" spans="1:4" x14ac:dyDescent="0.25">
      <c r="C30" s="3"/>
      <c r="D30" s="1"/>
    </row>
    <row r="31" spans="1:4" x14ac:dyDescent="0.25">
      <c r="C31" s="3"/>
      <c r="D31" s="1"/>
    </row>
    <row r="32" spans="1:4" x14ac:dyDescent="0.25">
      <c r="C32" s="3"/>
      <c r="D32" s="1"/>
    </row>
    <row r="33" spans="3:4" x14ac:dyDescent="0.25">
      <c r="C33" s="3"/>
      <c r="D33" s="1"/>
    </row>
    <row r="34" spans="3:4" x14ac:dyDescent="0.25">
      <c r="C34" s="1"/>
      <c r="D34" s="1"/>
    </row>
    <row r="35" spans="3:4" x14ac:dyDescent="0.25">
      <c r="C35" s="3"/>
      <c r="D35" s="1"/>
    </row>
    <row r="36" spans="3:4" x14ac:dyDescent="0.25">
      <c r="C36" s="3"/>
      <c r="D36" s="1"/>
    </row>
    <row r="37" spans="3:4" x14ac:dyDescent="0.25">
      <c r="C37" s="3"/>
      <c r="D37" s="1"/>
    </row>
    <row r="38" spans="3:4" x14ac:dyDescent="0.25">
      <c r="C38" s="3"/>
      <c r="D38" s="1"/>
    </row>
    <row r="39" spans="3:4" x14ac:dyDescent="0.25">
      <c r="C39" s="3"/>
      <c r="D39" s="1"/>
    </row>
    <row r="40" spans="3:4" x14ac:dyDescent="0.25">
      <c r="C40" s="3"/>
      <c r="D40" s="1"/>
    </row>
    <row r="41" spans="3:4" x14ac:dyDescent="0.25">
      <c r="C41" s="3"/>
      <c r="D41" s="1"/>
    </row>
    <row r="42" spans="3:4" x14ac:dyDescent="0.25">
      <c r="C42" s="3"/>
      <c r="D42" s="1"/>
    </row>
    <row r="43" spans="3:4" x14ac:dyDescent="0.25">
      <c r="C43" s="3"/>
      <c r="D43" s="1"/>
    </row>
    <row r="44" spans="3:4" x14ac:dyDescent="0.25">
      <c r="C44" s="1"/>
      <c r="D44" s="1"/>
    </row>
    <row r="45" spans="3:4" x14ac:dyDescent="0.25">
      <c r="C45" s="3"/>
      <c r="D45" s="1"/>
    </row>
    <row r="46" spans="3:4" x14ac:dyDescent="0.25">
      <c r="C46" s="3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</sheetData>
  <sortState xmlns:xlrd2="http://schemas.microsoft.com/office/spreadsheetml/2017/richdata2" ref="A1:A23">
    <sortCondition ref="A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2"/>
  <sheetViews>
    <sheetView zoomScale="124" zoomScaleNormal="124" workbookViewId="0">
      <selection activeCell="R5" sqref="R5"/>
    </sheetView>
  </sheetViews>
  <sheetFormatPr defaultColWidth="9.140625" defaultRowHeight="16.5" x14ac:dyDescent="0.3"/>
  <cols>
    <col min="1" max="1" width="9.140625" style="11" customWidth="1"/>
    <col min="2" max="3" width="9.140625" style="11" hidden="1" customWidth="1"/>
    <col min="4" max="5" width="10.5703125" style="11" hidden="1" customWidth="1"/>
    <col min="6" max="6" width="11.28515625" style="11" hidden="1" customWidth="1"/>
    <col min="7" max="11" width="10.5703125" style="11" hidden="1" customWidth="1"/>
    <col min="12" max="13" width="4.7109375" style="11" customWidth="1"/>
    <col min="14" max="14" width="5.28515625" style="11" customWidth="1"/>
    <col min="15" max="16" width="4.85546875" style="11" customWidth="1"/>
    <col min="17" max="17" width="5.42578125" style="11" customWidth="1"/>
    <col min="18" max="18" width="7.5703125" style="11" customWidth="1"/>
    <col min="19" max="24" width="4.85546875" style="11" customWidth="1"/>
    <col min="25" max="25" width="10.5703125" style="11" hidden="1" customWidth="1"/>
    <col min="26" max="16384" width="9.140625" style="11"/>
  </cols>
  <sheetData>
    <row r="1" spans="1:25" ht="17.25" customHeight="1" x14ac:dyDescent="0.3">
      <c r="A1" s="12" t="s">
        <v>82</v>
      </c>
      <c r="B1" s="7"/>
      <c r="C1" s="7"/>
    </row>
    <row r="2" spans="1:25" ht="14.25" customHeight="1" x14ac:dyDescent="0.3">
      <c r="A2" s="56"/>
      <c r="B2" s="57"/>
      <c r="C2" s="57"/>
      <c r="D2" s="53" t="s">
        <v>62</v>
      </c>
      <c r="E2" s="58" t="s">
        <v>74</v>
      </c>
      <c r="F2" s="58" t="s">
        <v>78</v>
      </c>
      <c r="G2" s="58" t="s">
        <v>75</v>
      </c>
      <c r="H2" s="58" t="s">
        <v>76</v>
      </c>
      <c r="I2" s="53" t="s">
        <v>62</v>
      </c>
      <c r="J2" s="59" t="s">
        <v>77</v>
      </c>
      <c r="K2" s="58" t="s">
        <v>79</v>
      </c>
      <c r="L2" s="62" t="s">
        <v>80</v>
      </c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31"/>
    </row>
    <row r="3" spans="1:25" ht="23.25" customHeight="1" x14ac:dyDescent="0.3">
      <c r="A3" s="56"/>
      <c r="B3" s="57"/>
      <c r="C3" s="57"/>
      <c r="D3" s="54"/>
      <c r="E3" s="58"/>
      <c r="F3" s="58"/>
      <c r="G3" s="58"/>
      <c r="H3" s="58"/>
      <c r="I3" s="54"/>
      <c r="J3" s="60"/>
      <c r="K3" s="58"/>
      <c r="L3" s="64" t="s">
        <v>59</v>
      </c>
      <c r="M3" s="65"/>
      <c r="N3" s="66" t="s">
        <v>57</v>
      </c>
      <c r="O3" s="66"/>
      <c r="P3" s="66"/>
      <c r="Q3" s="66"/>
      <c r="R3" s="66"/>
      <c r="S3" s="66"/>
      <c r="T3" s="67" t="s">
        <v>58</v>
      </c>
      <c r="U3" s="67"/>
      <c r="V3" s="67"/>
      <c r="W3" s="67"/>
      <c r="X3" s="67"/>
      <c r="Y3" s="32"/>
    </row>
    <row r="4" spans="1:25" ht="99" customHeight="1" x14ac:dyDescent="0.3">
      <c r="A4" s="56"/>
      <c r="B4" s="57"/>
      <c r="C4" s="57"/>
      <c r="D4" s="55"/>
      <c r="E4" s="58"/>
      <c r="F4" s="58"/>
      <c r="G4" s="58"/>
      <c r="H4" s="58"/>
      <c r="I4" s="55"/>
      <c r="J4" s="61"/>
      <c r="K4" s="58"/>
      <c r="L4" s="37" t="s">
        <v>60</v>
      </c>
      <c r="M4" s="37" t="s">
        <v>61</v>
      </c>
      <c r="N4" s="38" t="s">
        <v>68</v>
      </c>
      <c r="O4" s="38" t="s">
        <v>73</v>
      </c>
      <c r="P4" s="38" t="s">
        <v>64</v>
      </c>
      <c r="Q4" s="38" t="s">
        <v>65</v>
      </c>
      <c r="R4" s="39" t="s">
        <v>66</v>
      </c>
      <c r="S4" s="38" t="s">
        <v>67</v>
      </c>
      <c r="T4" s="38" t="s">
        <v>69</v>
      </c>
      <c r="U4" s="38" t="s">
        <v>63</v>
      </c>
      <c r="V4" s="38" t="s">
        <v>70</v>
      </c>
      <c r="W4" s="38" t="s">
        <v>71</v>
      </c>
      <c r="X4" s="38" t="s">
        <v>72</v>
      </c>
      <c r="Y4" s="33"/>
    </row>
    <row r="5" spans="1:25" ht="24" customHeight="1" x14ac:dyDescent="0.3">
      <c r="A5" s="20" t="str">
        <f>'Freguesias atuais'!A1</f>
        <v>Ajuda</v>
      </c>
      <c r="B5" s="21">
        <v>41963</v>
      </c>
      <c r="C5" s="21"/>
      <c r="D5" s="24" t="e">
        <f>#REF!</f>
        <v>#REF!</v>
      </c>
      <c r="E5" s="17"/>
      <c r="F5" s="17"/>
      <c r="G5" s="17"/>
      <c r="H5" s="17"/>
      <c r="I5" s="24" t="e">
        <f>D5</f>
        <v>#REF!</v>
      </c>
      <c r="J5" s="17"/>
      <c r="K5" s="17"/>
      <c r="L5" s="26" t="e">
        <f>#REF!+#REF!</f>
        <v>#REF!</v>
      </c>
      <c r="M5" s="26" t="e">
        <f>#REF!+#REF!</f>
        <v>#REF!</v>
      </c>
      <c r="N5" s="26" t="e">
        <f>#REF!+#REF!</f>
        <v>#REF!</v>
      </c>
      <c r="O5" s="26" t="e">
        <f>#REF!+#REF!</f>
        <v>#REF!</v>
      </c>
      <c r="P5" s="26" t="e">
        <f>#REF!+#REF!</f>
        <v>#REF!</v>
      </c>
      <c r="Q5" s="26" t="e">
        <f>#REF!+#REF!</f>
        <v>#REF!</v>
      </c>
      <c r="R5" s="26" t="e">
        <f>#REF!+#REF!</f>
        <v>#REF!</v>
      </c>
      <c r="S5" s="26" t="e">
        <f>#REF!+#REF!</f>
        <v>#REF!</v>
      </c>
      <c r="T5" s="26" t="e">
        <f>#REF!+#REF!</f>
        <v>#REF!</v>
      </c>
      <c r="U5" s="26" t="e">
        <f>#REF!+#REF!</f>
        <v>#REF!</v>
      </c>
      <c r="V5" s="26" t="e">
        <f>#REF!+#REF!</f>
        <v>#REF!</v>
      </c>
      <c r="W5" s="26" t="e">
        <f>#REF!+#REF!</f>
        <v>#REF!</v>
      </c>
      <c r="X5" s="27" t="e">
        <f>#REF!+#REF!</f>
        <v>#REF!</v>
      </c>
      <c r="Y5" s="17"/>
    </row>
    <row r="6" spans="1:25" ht="24" customHeight="1" x14ac:dyDescent="0.3">
      <c r="A6" s="20" t="s">
        <v>42</v>
      </c>
      <c r="B6" s="21">
        <v>41984</v>
      </c>
      <c r="C6" s="21">
        <v>42177</v>
      </c>
      <c r="D6" s="24" t="e">
        <f>#REF!</f>
        <v>#REF!</v>
      </c>
      <c r="E6" s="25">
        <v>12082.89</v>
      </c>
      <c r="F6" s="25">
        <v>10000</v>
      </c>
      <c r="G6" s="25"/>
      <c r="H6" s="25"/>
      <c r="I6" s="24" t="e">
        <f t="shared" ref="I6:I28" si="0">D6</f>
        <v>#REF!</v>
      </c>
      <c r="J6" s="25"/>
      <c r="K6" s="25"/>
      <c r="L6" s="26" t="e">
        <f>#REF!+#REF!</f>
        <v>#REF!</v>
      </c>
      <c r="M6" s="26" t="e">
        <f>#REF!+#REF!</f>
        <v>#REF!</v>
      </c>
      <c r="N6" s="26" t="e">
        <f>#REF!+#REF!</f>
        <v>#REF!</v>
      </c>
      <c r="O6" s="26" t="e">
        <f>#REF!+#REF!</f>
        <v>#REF!</v>
      </c>
      <c r="P6" s="26" t="e">
        <f>#REF!+#REF!</f>
        <v>#REF!</v>
      </c>
      <c r="Q6" s="26" t="e">
        <f>#REF!+#REF!</f>
        <v>#REF!</v>
      </c>
      <c r="R6" s="26" t="e">
        <f>#REF!+#REF!</f>
        <v>#REF!</v>
      </c>
      <c r="S6" s="26" t="e">
        <f>#REF!+#REF!</f>
        <v>#REF!</v>
      </c>
      <c r="T6" s="26" t="e">
        <f>#REF!+#REF!</f>
        <v>#REF!</v>
      </c>
      <c r="U6" s="26" t="e">
        <f>#REF!+#REF!</f>
        <v>#REF!</v>
      </c>
      <c r="V6" s="26" t="e">
        <f>#REF!+#REF!</f>
        <v>#REF!</v>
      </c>
      <c r="W6" s="26" t="e">
        <f>#REF!+#REF!</f>
        <v>#REF!</v>
      </c>
      <c r="X6" s="27" t="e">
        <f>#REF!+#REF!</f>
        <v>#REF!</v>
      </c>
      <c r="Y6" s="25"/>
    </row>
    <row r="7" spans="1:25" ht="24" customHeight="1" x14ac:dyDescent="0.3">
      <c r="A7" s="22" t="str">
        <f>'Freguesias atuais'!A3</f>
        <v>Alvalade</v>
      </c>
      <c r="B7" s="21">
        <v>41991</v>
      </c>
      <c r="C7" s="21"/>
      <c r="D7" s="24" t="e">
        <f>#REF!</f>
        <v>#REF!</v>
      </c>
      <c r="E7" s="17"/>
      <c r="F7" s="17"/>
      <c r="G7" s="17"/>
      <c r="H7" s="17"/>
      <c r="I7" s="24" t="e">
        <f t="shared" si="0"/>
        <v>#REF!</v>
      </c>
      <c r="J7" s="17"/>
      <c r="K7" s="17"/>
      <c r="L7" s="26" t="e">
        <f>#REF!+#REF!</f>
        <v>#REF!</v>
      </c>
      <c r="M7" s="26" t="e">
        <f>#REF!+#REF!</f>
        <v>#REF!</v>
      </c>
      <c r="N7" s="26" t="e">
        <f>#REF!+#REF!</f>
        <v>#REF!</v>
      </c>
      <c r="O7" s="26" t="e">
        <f>#REF!+#REF!</f>
        <v>#REF!</v>
      </c>
      <c r="P7" s="26" t="e">
        <f>#REF!+#REF!</f>
        <v>#REF!</v>
      </c>
      <c r="Q7" s="26" t="e">
        <f>#REF!+#REF!</f>
        <v>#REF!</v>
      </c>
      <c r="R7" s="26" t="e">
        <f>#REF!+#REF!</f>
        <v>#REF!</v>
      </c>
      <c r="S7" s="26" t="e">
        <f>#REF!+#REF!</f>
        <v>#REF!</v>
      </c>
      <c r="T7" s="26" t="e">
        <f>#REF!+#REF!</f>
        <v>#REF!</v>
      </c>
      <c r="U7" s="26" t="e">
        <f>#REF!+#REF!</f>
        <v>#REF!</v>
      </c>
      <c r="V7" s="26" t="e">
        <f>#REF!+#REF!</f>
        <v>#REF!</v>
      </c>
      <c r="W7" s="26" t="e">
        <f>#REF!+#REF!</f>
        <v>#REF!</v>
      </c>
      <c r="X7" s="27" t="e">
        <f>#REF!+#REF!</f>
        <v>#REF!</v>
      </c>
      <c r="Y7" s="17"/>
    </row>
    <row r="8" spans="1:25" ht="24" customHeight="1" x14ac:dyDescent="0.3">
      <c r="A8" s="22" t="str">
        <f>'Freguesias atuais'!A4</f>
        <v>Areeiro</v>
      </c>
      <c r="B8" s="21">
        <v>41970</v>
      </c>
      <c r="C8" s="21">
        <v>42265</v>
      </c>
      <c r="D8" s="24" t="e">
        <f>#REF!</f>
        <v>#REF!</v>
      </c>
      <c r="E8" s="17"/>
      <c r="F8" s="17"/>
      <c r="G8" s="17"/>
      <c r="H8" s="17"/>
      <c r="I8" s="24" t="e">
        <f t="shared" si="0"/>
        <v>#REF!</v>
      </c>
      <c r="J8" s="17"/>
      <c r="K8" s="17"/>
      <c r="L8" s="26" t="e">
        <f>#REF!+#REF!</f>
        <v>#REF!</v>
      </c>
      <c r="M8" s="26" t="e">
        <f>#REF!+#REF!</f>
        <v>#REF!</v>
      </c>
      <c r="N8" s="26" t="e">
        <f>#REF!+#REF!</f>
        <v>#REF!</v>
      </c>
      <c r="O8" s="26" t="e">
        <f>#REF!+#REF!</f>
        <v>#REF!</v>
      </c>
      <c r="P8" s="26" t="e">
        <f>#REF!+#REF!</f>
        <v>#REF!</v>
      </c>
      <c r="Q8" s="26" t="e">
        <f>#REF!+#REF!</f>
        <v>#REF!</v>
      </c>
      <c r="R8" s="26" t="e">
        <f>#REF!+#REF!</f>
        <v>#REF!</v>
      </c>
      <c r="S8" s="26" t="e">
        <f>#REF!+#REF!</f>
        <v>#REF!</v>
      </c>
      <c r="T8" s="26" t="e">
        <f>#REF!+#REF!</f>
        <v>#REF!</v>
      </c>
      <c r="U8" s="26" t="e">
        <f>#REF!+#REF!</f>
        <v>#REF!</v>
      </c>
      <c r="V8" s="26" t="e">
        <f>#REF!+#REF!</f>
        <v>#REF!</v>
      </c>
      <c r="W8" s="26" t="e">
        <f>#REF!+#REF!</f>
        <v>#REF!</v>
      </c>
      <c r="X8" s="27" t="e">
        <f>#REF!+#REF!</f>
        <v>#REF!</v>
      </c>
      <c r="Y8" s="17"/>
    </row>
    <row r="9" spans="1:25" ht="24" customHeight="1" x14ac:dyDescent="0.3">
      <c r="A9" s="23" t="str">
        <f>'Freguesias atuais'!A5</f>
        <v>Arroios</v>
      </c>
      <c r="B9" s="21">
        <v>41963</v>
      </c>
      <c r="C9" s="21"/>
      <c r="D9" s="24" t="e">
        <f>#REF!</f>
        <v>#REF!</v>
      </c>
      <c r="E9" s="17"/>
      <c r="F9" s="17"/>
      <c r="G9" s="17"/>
      <c r="H9" s="17"/>
      <c r="I9" s="24" t="e">
        <f t="shared" si="0"/>
        <v>#REF!</v>
      </c>
      <c r="J9" s="17"/>
      <c r="K9" s="17"/>
      <c r="L9" s="26" t="e">
        <f>#REF!+#REF!</f>
        <v>#REF!</v>
      </c>
      <c r="M9" s="26" t="e">
        <f>#REF!+#REF!</f>
        <v>#REF!</v>
      </c>
      <c r="N9" s="26" t="e">
        <f>#REF!+#REF!</f>
        <v>#REF!</v>
      </c>
      <c r="O9" s="26" t="e">
        <f>#REF!+#REF!</f>
        <v>#REF!</v>
      </c>
      <c r="P9" s="26" t="e">
        <f>#REF!+#REF!</f>
        <v>#REF!</v>
      </c>
      <c r="Q9" s="26" t="e">
        <f>#REF!+#REF!</f>
        <v>#REF!</v>
      </c>
      <c r="R9" s="26" t="e">
        <f>#REF!+#REF!</f>
        <v>#REF!</v>
      </c>
      <c r="S9" s="26" t="e">
        <f>#REF!+#REF!</f>
        <v>#REF!</v>
      </c>
      <c r="T9" s="26" t="e">
        <f>#REF!+#REF!</f>
        <v>#REF!</v>
      </c>
      <c r="U9" s="26" t="e">
        <f>#REF!+#REF!</f>
        <v>#REF!</v>
      </c>
      <c r="V9" s="26" t="e">
        <f>#REF!+#REF!</f>
        <v>#REF!</v>
      </c>
      <c r="W9" s="26" t="e">
        <f>#REF!+#REF!</f>
        <v>#REF!</v>
      </c>
      <c r="X9" s="27" t="e">
        <f>#REF!+#REF!</f>
        <v>#REF!</v>
      </c>
      <c r="Y9" s="17"/>
    </row>
    <row r="10" spans="1:25" ht="24" customHeight="1" x14ac:dyDescent="0.3">
      <c r="A10" s="23" t="str">
        <f>'Freguesias atuais'!A6</f>
        <v>Avenidas Novas</v>
      </c>
      <c r="B10" s="21">
        <v>42004</v>
      </c>
      <c r="C10" s="21">
        <v>42209</v>
      </c>
      <c r="D10" s="24" t="e">
        <f>#REF!</f>
        <v>#REF!</v>
      </c>
      <c r="E10" s="17"/>
      <c r="F10" s="17"/>
      <c r="G10" s="17"/>
      <c r="H10" s="17"/>
      <c r="I10" s="24" t="e">
        <f t="shared" si="0"/>
        <v>#REF!</v>
      </c>
      <c r="J10" s="17"/>
      <c r="K10" s="17"/>
      <c r="L10" s="26" t="e">
        <f>#REF!+#REF!</f>
        <v>#REF!</v>
      </c>
      <c r="M10" s="26" t="e">
        <f>#REF!+#REF!</f>
        <v>#REF!</v>
      </c>
      <c r="N10" s="26" t="e">
        <f>#REF!+#REF!</f>
        <v>#REF!</v>
      </c>
      <c r="O10" s="26" t="e">
        <f>#REF!+#REF!</f>
        <v>#REF!</v>
      </c>
      <c r="P10" s="26" t="e">
        <f>#REF!+#REF!</f>
        <v>#REF!</v>
      </c>
      <c r="Q10" s="26" t="e">
        <f>#REF!+#REF!</f>
        <v>#REF!</v>
      </c>
      <c r="R10" s="26" t="e">
        <f>#REF!+#REF!</f>
        <v>#REF!</v>
      </c>
      <c r="S10" s="26" t="e">
        <f>#REF!+#REF!</f>
        <v>#REF!</v>
      </c>
      <c r="T10" s="26" t="e">
        <f>#REF!+#REF!</f>
        <v>#REF!</v>
      </c>
      <c r="U10" s="26" t="e">
        <f>#REF!+#REF!</f>
        <v>#REF!</v>
      </c>
      <c r="V10" s="26" t="e">
        <f>#REF!+#REF!</f>
        <v>#REF!</v>
      </c>
      <c r="W10" s="26" t="e">
        <f>#REF!+#REF!</f>
        <v>#REF!</v>
      </c>
      <c r="X10" s="27" t="e">
        <f>#REF!+#REF!</f>
        <v>#REF!</v>
      </c>
      <c r="Y10" s="17"/>
    </row>
    <row r="11" spans="1:25" ht="24" customHeight="1" x14ac:dyDescent="0.3">
      <c r="A11" s="23" t="str">
        <f>'Freguesias atuais'!A7</f>
        <v>Beato</v>
      </c>
      <c r="B11" s="21">
        <v>41956</v>
      </c>
      <c r="C11" s="21">
        <v>42178</v>
      </c>
      <c r="D11" s="24" t="e">
        <f>#REF!</f>
        <v>#REF!</v>
      </c>
      <c r="E11" s="17"/>
      <c r="F11" s="17"/>
      <c r="G11" s="17"/>
      <c r="H11" s="17"/>
      <c r="I11" s="24" t="e">
        <f t="shared" si="0"/>
        <v>#REF!</v>
      </c>
      <c r="J11" s="17"/>
      <c r="K11" s="17"/>
      <c r="L11" s="26" t="e">
        <f>#REF!+#REF!</f>
        <v>#REF!</v>
      </c>
      <c r="M11" s="26" t="e">
        <f>#REF!+#REF!</f>
        <v>#REF!</v>
      </c>
      <c r="N11" s="26" t="e">
        <f>#REF!+#REF!</f>
        <v>#REF!</v>
      </c>
      <c r="O11" s="26" t="e">
        <f>#REF!+#REF!</f>
        <v>#REF!</v>
      </c>
      <c r="P11" s="26" t="e">
        <f>#REF!+#REF!</f>
        <v>#REF!</v>
      </c>
      <c r="Q11" s="26" t="e">
        <f>#REF!+#REF!</f>
        <v>#REF!</v>
      </c>
      <c r="R11" s="26" t="e">
        <f>#REF!+#REF!</f>
        <v>#REF!</v>
      </c>
      <c r="S11" s="26" t="e">
        <f>#REF!+#REF!</f>
        <v>#REF!</v>
      </c>
      <c r="T11" s="26" t="e">
        <f>#REF!+#REF!</f>
        <v>#REF!</v>
      </c>
      <c r="U11" s="26" t="e">
        <f>#REF!+#REF!</f>
        <v>#REF!</v>
      </c>
      <c r="V11" s="26" t="e">
        <f>#REF!+#REF!</f>
        <v>#REF!</v>
      </c>
      <c r="W11" s="26" t="e">
        <f>#REF!+#REF!</f>
        <v>#REF!</v>
      </c>
      <c r="X11" s="27" t="e">
        <f>#REF!+#REF!</f>
        <v>#REF!</v>
      </c>
      <c r="Y11" s="17"/>
    </row>
    <row r="12" spans="1:25" ht="24" customHeight="1" x14ac:dyDescent="0.3">
      <c r="A12" s="23" t="str">
        <f>'Freguesias atuais'!A8</f>
        <v>Belém</v>
      </c>
      <c r="B12" s="21">
        <v>41977</v>
      </c>
      <c r="C12" s="21">
        <v>42209</v>
      </c>
      <c r="D12" s="24" t="e">
        <f>#REF!</f>
        <v>#REF!</v>
      </c>
      <c r="E12" s="17"/>
      <c r="F12" s="17"/>
      <c r="G12" s="17"/>
      <c r="H12" s="17"/>
      <c r="I12" s="24" t="e">
        <f t="shared" si="0"/>
        <v>#REF!</v>
      </c>
      <c r="J12" s="17"/>
      <c r="K12" s="17"/>
      <c r="L12" s="26" t="e">
        <f>#REF!+#REF!</f>
        <v>#REF!</v>
      </c>
      <c r="M12" s="26" t="e">
        <f>#REF!+#REF!</f>
        <v>#REF!</v>
      </c>
      <c r="N12" s="26" t="e">
        <f>#REF!+#REF!</f>
        <v>#REF!</v>
      </c>
      <c r="O12" s="26" t="e">
        <f>#REF!+#REF!</f>
        <v>#REF!</v>
      </c>
      <c r="P12" s="26" t="e">
        <f>#REF!+#REF!</f>
        <v>#REF!</v>
      </c>
      <c r="Q12" s="26" t="e">
        <f>#REF!+#REF!</f>
        <v>#REF!</v>
      </c>
      <c r="R12" s="26" t="e">
        <f>#REF!+#REF!</f>
        <v>#REF!</v>
      </c>
      <c r="S12" s="26" t="e">
        <f>#REF!+#REF!</f>
        <v>#REF!</v>
      </c>
      <c r="T12" s="26" t="e">
        <f>#REF!+#REF!</f>
        <v>#REF!</v>
      </c>
      <c r="U12" s="26" t="e">
        <f>#REF!+#REF!</f>
        <v>#REF!</v>
      </c>
      <c r="V12" s="26" t="e">
        <f>#REF!+#REF!</f>
        <v>#REF!</v>
      </c>
      <c r="W12" s="26" t="e">
        <f>#REF!+#REF!</f>
        <v>#REF!</v>
      </c>
      <c r="X12" s="27" t="e">
        <f>#REF!+#REF!</f>
        <v>#REF!</v>
      </c>
      <c r="Y12" s="17"/>
    </row>
    <row r="13" spans="1:25" ht="24" customHeight="1" x14ac:dyDescent="0.3">
      <c r="A13" s="20" t="str">
        <f>'Freguesias atuais'!A9</f>
        <v>Benfica</v>
      </c>
      <c r="B13" s="21">
        <v>41963</v>
      </c>
      <c r="C13" s="21">
        <v>42209</v>
      </c>
      <c r="D13" s="24" t="e">
        <f>#REF!</f>
        <v>#REF!</v>
      </c>
      <c r="E13" s="17">
        <v>12547.16</v>
      </c>
      <c r="F13" s="17">
        <v>15000</v>
      </c>
      <c r="G13" s="17"/>
      <c r="H13" s="17"/>
      <c r="I13" s="24" t="e">
        <f t="shared" si="0"/>
        <v>#REF!</v>
      </c>
      <c r="J13" s="17"/>
      <c r="K13" s="17"/>
      <c r="L13" s="26" t="e">
        <f>#REF!+#REF!</f>
        <v>#REF!</v>
      </c>
      <c r="M13" s="26" t="e">
        <f>#REF!+#REF!</f>
        <v>#REF!</v>
      </c>
      <c r="N13" s="26" t="e">
        <f>#REF!+#REF!</f>
        <v>#REF!</v>
      </c>
      <c r="O13" s="26" t="e">
        <f>#REF!+#REF!</f>
        <v>#REF!</v>
      </c>
      <c r="P13" s="26" t="e">
        <f>#REF!+#REF!</f>
        <v>#REF!</v>
      </c>
      <c r="Q13" s="26" t="e">
        <f>#REF!+#REF!</f>
        <v>#REF!</v>
      </c>
      <c r="R13" s="26" t="e">
        <f>#REF!+#REF!</f>
        <v>#REF!</v>
      </c>
      <c r="S13" s="26" t="e">
        <f>#REF!+#REF!</f>
        <v>#REF!</v>
      </c>
      <c r="T13" s="26" t="e">
        <f>#REF!+#REF!</f>
        <v>#REF!</v>
      </c>
      <c r="U13" s="26" t="e">
        <f>#REF!+#REF!</f>
        <v>#REF!</v>
      </c>
      <c r="V13" s="26" t="e">
        <f>#REF!+#REF!</f>
        <v>#REF!</v>
      </c>
      <c r="W13" s="26" t="e">
        <f>#REF!+#REF!</f>
        <v>#REF!</v>
      </c>
      <c r="X13" s="27" t="e">
        <f>#REF!+#REF!</f>
        <v>#REF!</v>
      </c>
      <c r="Y13" s="17"/>
    </row>
    <row r="14" spans="1:25" ht="24" customHeight="1" x14ac:dyDescent="0.3">
      <c r="A14" s="23" t="str">
        <f>'Freguesias atuais'!A10</f>
        <v>Campo Ourique</v>
      </c>
      <c r="B14" s="21">
        <v>41956</v>
      </c>
      <c r="C14" s="21">
        <v>42209</v>
      </c>
      <c r="D14" s="24" t="e">
        <f>#REF!</f>
        <v>#REF!</v>
      </c>
      <c r="E14" s="17"/>
      <c r="F14" s="17"/>
      <c r="G14" s="17"/>
      <c r="H14" s="17"/>
      <c r="I14" s="24" t="e">
        <f t="shared" si="0"/>
        <v>#REF!</v>
      </c>
      <c r="J14" s="17"/>
      <c r="K14" s="17"/>
      <c r="L14" s="26" t="e">
        <f>#REF!+#REF!</f>
        <v>#REF!</v>
      </c>
      <c r="M14" s="26" t="e">
        <f>#REF!+#REF!</f>
        <v>#REF!</v>
      </c>
      <c r="N14" s="26" t="e">
        <f>#REF!+#REF!</f>
        <v>#REF!</v>
      </c>
      <c r="O14" s="26" t="e">
        <f>#REF!+#REF!</f>
        <v>#REF!</v>
      </c>
      <c r="P14" s="26" t="e">
        <f>#REF!+#REF!</f>
        <v>#REF!</v>
      </c>
      <c r="Q14" s="26" t="e">
        <f>#REF!+#REF!</f>
        <v>#REF!</v>
      </c>
      <c r="R14" s="26" t="e">
        <f>#REF!+#REF!</f>
        <v>#REF!</v>
      </c>
      <c r="S14" s="26" t="e">
        <f>#REF!+#REF!</f>
        <v>#REF!</v>
      </c>
      <c r="T14" s="26" t="e">
        <f>#REF!+#REF!</f>
        <v>#REF!</v>
      </c>
      <c r="U14" s="26" t="e">
        <f>#REF!+#REF!</f>
        <v>#REF!</v>
      </c>
      <c r="V14" s="26" t="e">
        <f>#REF!+#REF!</f>
        <v>#REF!</v>
      </c>
      <c r="W14" s="26" t="e">
        <f>#REF!+#REF!</f>
        <v>#REF!</v>
      </c>
      <c r="X14" s="27" t="e">
        <f>#REF!+#REF!</f>
        <v>#REF!</v>
      </c>
      <c r="Y14" s="17"/>
    </row>
    <row r="15" spans="1:25" ht="24" customHeight="1" x14ac:dyDescent="0.3">
      <c r="A15" s="20" t="str">
        <f>'Freguesias atuais'!A11</f>
        <v>Campolide</v>
      </c>
      <c r="B15" s="21">
        <v>41974</v>
      </c>
      <c r="C15" s="21">
        <v>42209</v>
      </c>
      <c r="D15" s="24" t="e">
        <f>#REF!</f>
        <v>#REF!</v>
      </c>
      <c r="E15" s="17"/>
      <c r="F15" s="17"/>
      <c r="G15" s="17"/>
      <c r="H15" s="17"/>
      <c r="I15" s="24" t="e">
        <f t="shared" si="0"/>
        <v>#REF!</v>
      </c>
      <c r="J15" s="17"/>
      <c r="K15" s="17"/>
      <c r="L15" s="26" t="e">
        <f>#REF!+#REF!</f>
        <v>#REF!</v>
      </c>
      <c r="M15" s="26" t="e">
        <f>#REF!+#REF!</f>
        <v>#REF!</v>
      </c>
      <c r="N15" s="26" t="e">
        <f>#REF!+#REF!</f>
        <v>#REF!</v>
      </c>
      <c r="O15" s="26" t="e">
        <f>#REF!+#REF!</f>
        <v>#REF!</v>
      </c>
      <c r="P15" s="26" t="e">
        <f>#REF!+#REF!</f>
        <v>#REF!</v>
      </c>
      <c r="Q15" s="26" t="e">
        <f>#REF!+#REF!</f>
        <v>#REF!</v>
      </c>
      <c r="R15" s="26" t="e">
        <f>#REF!+#REF!</f>
        <v>#REF!</v>
      </c>
      <c r="S15" s="26" t="e">
        <f>#REF!+#REF!</f>
        <v>#REF!</v>
      </c>
      <c r="T15" s="26" t="e">
        <f>#REF!+#REF!</f>
        <v>#REF!</v>
      </c>
      <c r="U15" s="26" t="e">
        <f>#REF!+#REF!</f>
        <v>#REF!</v>
      </c>
      <c r="V15" s="26" t="e">
        <f>#REF!+#REF!</f>
        <v>#REF!</v>
      </c>
      <c r="W15" s="26" t="e">
        <f>#REF!+#REF!</f>
        <v>#REF!</v>
      </c>
      <c r="X15" s="27" t="e">
        <f>#REF!+#REF!</f>
        <v>#REF!</v>
      </c>
      <c r="Y15" s="17"/>
    </row>
    <row r="16" spans="1:25" ht="24" customHeight="1" x14ac:dyDescent="0.3">
      <c r="A16" s="23" t="str">
        <f>'Freguesias atuais'!A12</f>
        <v>Carnide</v>
      </c>
      <c r="B16" s="21">
        <v>41954</v>
      </c>
      <c r="C16" s="21">
        <v>42209</v>
      </c>
      <c r="D16" s="24" t="e">
        <f>#REF!</f>
        <v>#REF!</v>
      </c>
      <c r="E16" s="17"/>
      <c r="F16" s="17"/>
      <c r="G16" s="17"/>
      <c r="H16" s="17"/>
      <c r="I16" s="24" t="e">
        <f t="shared" si="0"/>
        <v>#REF!</v>
      </c>
      <c r="J16" s="17"/>
      <c r="K16" s="17"/>
      <c r="L16" s="26" t="e">
        <f>#REF!+#REF!</f>
        <v>#REF!</v>
      </c>
      <c r="M16" s="26" t="e">
        <f>#REF!+#REF!</f>
        <v>#REF!</v>
      </c>
      <c r="N16" s="26" t="e">
        <f>#REF!+#REF!</f>
        <v>#REF!</v>
      </c>
      <c r="O16" s="26" t="e">
        <f>#REF!+#REF!</f>
        <v>#REF!</v>
      </c>
      <c r="P16" s="26" t="e">
        <f>#REF!+#REF!</f>
        <v>#REF!</v>
      </c>
      <c r="Q16" s="26" t="e">
        <f>#REF!+#REF!</f>
        <v>#REF!</v>
      </c>
      <c r="R16" s="26" t="e">
        <f>#REF!+#REF!</f>
        <v>#REF!</v>
      </c>
      <c r="S16" s="26" t="e">
        <f>#REF!+#REF!</f>
        <v>#REF!</v>
      </c>
      <c r="T16" s="26" t="e">
        <f>#REF!+#REF!</f>
        <v>#REF!</v>
      </c>
      <c r="U16" s="26" t="e">
        <f>#REF!+#REF!</f>
        <v>#REF!</v>
      </c>
      <c r="V16" s="26" t="e">
        <f>#REF!+#REF!</f>
        <v>#REF!</v>
      </c>
      <c r="W16" s="26" t="e">
        <f>#REF!+#REF!</f>
        <v>#REF!</v>
      </c>
      <c r="X16" s="27" t="e">
        <f>#REF!+#REF!</f>
        <v>#REF!</v>
      </c>
      <c r="Y16" s="17"/>
    </row>
    <row r="17" spans="1:25" ht="24" customHeight="1" x14ac:dyDescent="0.3">
      <c r="A17" s="20" t="str">
        <f>'Freguesias atuais'!A13</f>
        <v>Estrela</v>
      </c>
      <c r="B17" s="21">
        <v>41956</v>
      </c>
      <c r="C17" s="21">
        <v>42209</v>
      </c>
      <c r="D17" s="24" t="e">
        <f>#REF!</f>
        <v>#REF!</v>
      </c>
      <c r="E17" s="17"/>
      <c r="F17" s="17"/>
      <c r="G17" s="17"/>
      <c r="H17" s="17"/>
      <c r="I17" s="24" t="e">
        <f t="shared" si="0"/>
        <v>#REF!</v>
      </c>
      <c r="J17" s="17"/>
      <c r="K17" s="17"/>
      <c r="L17" s="26" t="e">
        <f>#REF!+#REF!</f>
        <v>#REF!</v>
      </c>
      <c r="M17" s="26" t="e">
        <f>#REF!+#REF!</f>
        <v>#REF!</v>
      </c>
      <c r="N17" s="26" t="e">
        <f>#REF!+#REF!</f>
        <v>#REF!</v>
      </c>
      <c r="O17" s="26" t="e">
        <f>#REF!+#REF!</f>
        <v>#REF!</v>
      </c>
      <c r="P17" s="26" t="e">
        <f>#REF!+#REF!</f>
        <v>#REF!</v>
      </c>
      <c r="Q17" s="26" t="e">
        <f>#REF!+#REF!</f>
        <v>#REF!</v>
      </c>
      <c r="R17" s="26" t="e">
        <f>#REF!+#REF!</f>
        <v>#REF!</v>
      </c>
      <c r="S17" s="26" t="e">
        <f>#REF!+#REF!</f>
        <v>#REF!</v>
      </c>
      <c r="T17" s="26" t="e">
        <f>#REF!+#REF!</f>
        <v>#REF!</v>
      </c>
      <c r="U17" s="26" t="e">
        <f>#REF!+#REF!</f>
        <v>#REF!</v>
      </c>
      <c r="V17" s="26" t="e">
        <f>#REF!+#REF!</f>
        <v>#REF!</v>
      </c>
      <c r="W17" s="26" t="e">
        <f>#REF!+#REF!</f>
        <v>#REF!</v>
      </c>
      <c r="X17" s="27" t="e">
        <f>#REF!+#REF!</f>
        <v>#REF!</v>
      </c>
      <c r="Y17" s="17"/>
    </row>
    <row r="18" spans="1:25" ht="24" customHeight="1" x14ac:dyDescent="0.3">
      <c r="A18" s="23" t="str">
        <f>'Freguesias atuais'!A14</f>
        <v xml:space="preserve">Lumiar </v>
      </c>
      <c r="B18" s="21">
        <v>41977</v>
      </c>
      <c r="C18" s="21"/>
      <c r="D18" s="24" t="e">
        <f>#REF!</f>
        <v>#REF!</v>
      </c>
      <c r="E18" s="17"/>
      <c r="F18" s="17"/>
      <c r="G18" s="17"/>
      <c r="H18" s="17"/>
      <c r="I18" s="24" t="e">
        <f t="shared" si="0"/>
        <v>#REF!</v>
      </c>
      <c r="J18" s="17"/>
      <c r="K18" s="17"/>
      <c r="L18" s="26" t="e">
        <f>#REF!+#REF!</f>
        <v>#REF!</v>
      </c>
      <c r="M18" s="26" t="e">
        <f>#REF!+#REF!</f>
        <v>#REF!</v>
      </c>
      <c r="N18" s="26" t="e">
        <f>#REF!+#REF!</f>
        <v>#REF!</v>
      </c>
      <c r="O18" s="26" t="e">
        <f>#REF!+#REF!</f>
        <v>#REF!</v>
      </c>
      <c r="P18" s="26" t="e">
        <f>#REF!+#REF!</f>
        <v>#REF!</v>
      </c>
      <c r="Q18" s="26" t="e">
        <f>#REF!+#REF!</f>
        <v>#REF!</v>
      </c>
      <c r="R18" s="26" t="e">
        <f>#REF!+#REF!</f>
        <v>#REF!</v>
      </c>
      <c r="S18" s="26" t="e">
        <f>#REF!+#REF!</f>
        <v>#REF!</v>
      </c>
      <c r="T18" s="26" t="e">
        <f>#REF!+#REF!</f>
        <v>#REF!</v>
      </c>
      <c r="U18" s="26" t="e">
        <f>#REF!+#REF!</f>
        <v>#REF!</v>
      </c>
      <c r="V18" s="26" t="e">
        <f>#REF!+#REF!</f>
        <v>#REF!</v>
      </c>
      <c r="W18" s="26" t="e">
        <f>#REF!+#REF!</f>
        <v>#REF!</v>
      </c>
      <c r="X18" s="27" t="e">
        <f>#REF!+#REF!</f>
        <v>#REF!</v>
      </c>
      <c r="Y18" s="17"/>
    </row>
    <row r="19" spans="1:25" ht="24" customHeight="1" x14ac:dyDescent="0.3">
      <c r="A19" s="20" t="str">
        <f>'Freguesias atuais'!A15</f>
        <v>Marvila</v>
      </c>
      <c r="B19" s="21">
        <v>41970</v>
      </c>
      <c r="C19" s="21">
        <v>42209</v>
      </c>
      <c r="D19" s="24" t="e">
        <f>#REF!</f>
        <v>#REF!</v>
      </c>
      <c r="E19" s="17"/>
      <c r="F19" s="17"/>
      <c r="G19" s="17"/>
      <c r="H19" s="17"/>
      <c r="I19" s="24" t="e">
        <f t="shared" si="0"/>
        <v>#REF!</v>
      </c>
      <c r="J19" s="17">
        <v>2953.61</v>
      </c>
      <c r="K19" s="17">
        <v>5000</v>
      </c>
      <c r="L19" s="26" t="e">
        <f>#REF!+#REF!</f>
        <v>#REF!</v>
      </c>
      <c r="M19" s="26" t="e">
        <f>#REF!+#REF!</f>
        <v>#REF!</v>
      </c>
      <c r="N19" s="26" t="e">
        <f>#REF!+#REF!</f>
        <v>#REF!</v>
      </c>
      <c r="O19" s="26" t="e">
        <f>#REF!+#REF!</f>
        <v>#REF!</v>
      </c>
      <c r="P19" s="26" t="e">
        <f>#REF!+#REF!</f>
        <v>#REF!</v>
      </c>
      <c r="Q19" s="26" t="e">
        <f>#REF!+#REF!</f>
        <v>#REF!</v>
      </c>
      <c r="R19" s="26" t="e">
        <f>#REF!+#REF!</f>
        <v>#REF!</v>
      </c>
      <c r="S19" s="26" t="e">
        <f>#REF!+#REF!</f>
        <v>#REF!</v>
      </c>
      <c r="T19" s="26" t="e">
        <f>#REF!+#REF!</f>
        <v>#REF!</v>
      </c>
      <c r="U19" s="26" t="e">
        <f>#REF!+#REF!</f>
        <v>#REF!</v>
      </c>
      <c r="V19" s="26" t="e">
        <f>#REF!+#REF!</f>
        <v>#REF!</v>
      </c>
      <c r="W19" s="26" t="e">
        <f>#REF!+#REF!</f>
        <v>#REF!</v>
      </c>
      <c r="X19" s="27" t="e">
        <f>#REF!+#REF!</f>
        <v>#REF!</v>
      </c>
      <c r="Y19" s="17"/>
    </row>
    <row r="20" spans="1:25" ht="24" customHeight="1" x14ac:dyDescent="0.3">
      <c r="A20" s="23" t="str">
        <f>'Freguesias atuais'!A16</f>
        <v>Misericórdia</v>
      </c>
      <c r="B20" s="21">
        <v>41956</v>
      </c>
      <c r="C20" s="21">
        <v>42209</v>
      </c>
      <c r="D20" s="24" t="e">
        <f>#REF!</f>
        <v>#REF!</v>
      </c>
      <c r="E20" s="17"/>
      <c r="F20" s="17"/>
      <c r="G20" s="17"/>
      <c r="H20" s="17"/>
      <c r="I20" s="24" t="e">
        <f t="shared" si="0"/>
        <v>#REF!</v>
      </c>
      <c r="J20" s="17">
        <v>29269.38</v>
      </c>
      <c r="K20" s="17">
        <v>30000</v>
      </c>
      <c r="L20" s="26" t="e">
        <f>#REF!+#REF!</f>
        <v>#REF!</v>
      </c>
      <c r="M20" s="26" t="e">
        <f>#REF!+#REF!</f>
        <v>#REF!</v>
      </c>
      <c r="N20" s="26" t="e">
        <f>#REF!+#REF!</f>
        <v>#REF!</v>
      </c>
      <c r="O20" s="26" t="e">
        <f>#REF!+#REF!</f>
        <v>#REF!</v>
      </c>
      <c r="P20" s="26" t="e">
        <f>#REF!+#REF!</f>
        <v>#REF!</v>
      </c>
      <c r="Q20" s="26" t="e">
        <f>#REF!+#REF!</f>
        <v>#REF!</v>
      </c>
      <c r="R20" s="26" t="e">
        <f>#REF!+#REF!</f>
        <v>#REF!</v>
      </c>
      <c r="S20" s="26" t="e">
        <f>#REF!+#REF!</f>
        <v>#REF!</v>
      </c>
      <c r="T20" s="26" t="e">
        <f>#REF!+#REF!</f>
        <v>#REF!</v>
      </c>
      <c r="U20" s="26" t="e">
        <f>#REF!+#REF!</f>
        <v>#REF!</v>
      </c>
      <c r="V20" s="26" t="e">
        <f>#REF!+#REF!</f>
        <v>#REF!</v>
      </c>
      <c r="W20" s="26" t="e">
        <f>#REF!+#REF!</f>
        <v>#REF!</v>
      </c>
      <c r="X20" s="27" t="e">
        <f>#REF!+#REF!</f>
        <v>#REF!</v>
      </c>
      <c r="Y20" s="17"/>
    </row>
    <row r="21" spans="1:25" ht="24" customHeight="1" x14ac:dyDescent="0.3">
      <c r="A21" s="23" t="str">
        <f>'Freguesias atuais'!A17</f>
        <v>Olivais</v>
      </c>
      <c r="B21" s="21">
        <v>41977</v>
      </c>
      <c r="C21" s="21">
        <v>42209</v>
      </c>
      <c r="D21" s="24" t="e">
        <f>#REF!</f>
        <v>#REF!</v>
      </c>
      <c r="E21" s="17"/>
      <c r="F21" s="17"/>
      <c r="G21" s="17"/>
      <c r="H21" s="17"/>
      <c r="I21" s="24" t="e">
        <f t="shared" si="0"/>
        <v>#REF!</v>
      </c>
      <c r="J21" s="17"/>
      <c r="K21" s="17"/>
      <c r="L21" s="26" t="e">
        <f>#REF!+#REF!</f>
        <v>#REF!</v>
      </c>
      <c r="M21" s="26" t="e">
        <f>#REF!+#REF!</f>
        <v>#REF!</v>
      </c>
      <c r="N21" s="26" t="e">
        <f>#REF!+#REF!</f>
        <v>#REF!</v>
      </c>
      <c r="O21" s="26" t="e">
        <f>#REF!+#REF!</f>
        <v>#REF!</v>
      </c>
      <c r="P21" s="26" t="e">
        <f>#REF!+#REF!</f>
        <v>#REF!</v>
      </c>
      <c r="Q21" s="26" t="e">
        <f>#REF!+#REF!</f>
        <v>#REF!</v>
      </c>
      <c r="R21" s="26" t="e">
        <f>#REF!+#REF!</f>
        <v>#REF!</v>
      </c>
      <c r="S21" s="26" t="e">
        <f>#REF!+#REF!</f>
        <v>#REF!</v>
      </c>
      <c r="T21" s="26" t="e">
        <f>#REF!+#REF!</f>
        <v>#REF!</v>
      </c>
      <c r="U21" s="26" t="e">
        <f>#REF!+#REF!</f>
        <v>#REF!</v>
      </c>
      <c r="V21" s="26" t="e">
        <f>#REF!+#REF!</f>
        <v>#REF!</v>
      </c>
      <c r="W21" s="26" t="e">
        <f>#REF!+#REF!</f>
        <v>#REF!</v>
      </c>
      <c r="X21" s="27" t="e">
        <f>#REF!+#REF!</f>
        <v>#REF!</v>
      </c>
      <c r="Y21" s="17"/>
    </row>
    <row r="22" spans="1:25" ht="24" customHeight="1" x14ac:dyDescent="0.3">
      <c r="A22" s="23" t="str">
        <f>'Freguesias atuais'!A18</f>
        <v>Parque das Nações</v>
      </c>
      <c r="B22" s="21">
        <v>42004</v>
      </c>
      <c r="C22" s="21">
        <v>42209</v>
      </c>
      <c r="D22" s="24" t="e">
        <f>#REF!</f>
        <v>#REF!</v>
      </c>
      <c r="E22" s="17"/>
      <c r="F22" s="17"/>
      <c r="G22" s="17"/>
      <c r="H22" s="17"/>
      <c r="I22" s="24" t="e">
        <f t="shared" si="0"/>
        <v>#REF!</v>
      </c>
      <c r="J22" s="17"/>
      <c r="K22" s="17"/>
      <c r="L22" s="26" t="e">
        <f>#REF!+#REF!</f>
        <v>#REF!</v>
      </c>
      <c r="M22" s="26" t="e">
        <f>#REF!+#REF!</f>
        <v>#REF!</v>
      </c>
      <c r="N22" s="26" t="e">
        <f>#REF!+#REF!</f>
        <v>#REF!</v>
      </c>
      <c r="O22" s="26" t="e">
        <f>#REF!+#REF!</f>
        <v>#REF!</v>
      </c>
      <c r="P22" s="26" t="e">
        <f>#REF!+#REF!</f>
        <v>#REF!</v>
      </c>
      <c r="Q22" s="26" t="e">
        <f>#REF!+#REF!</f>
        <v>#REF!</v>
      </c>
      <c r="R22" s="26" t="e">
        <f>#REF!+#REF!</f>
        <v>#REF!</v>
      </c>
      <c r="S22" s="26" t="e">
        <f>#REF!+#REF!</f>
        <v>#REF!</v>
      </c>
      <c r="T22" s="26" t="e">
        <f>#REF!+#REF!</f>
        <v>#REF!</v>
      </c>
      <c r="U22" s="26" t="e">
        <f>#REF!+#REF!</f>
        <v>#REF!</v>
      </c>
      <c r="V22" s="26" t="e">
        <f>#REF!+#REF!</f>
        <v>#REF!</v>
      </c>
      <c r="W22" s="26" t="e">
        <f>#REF!+#REF!</f>
        <v>#REF!</v>
      </c>
      <c r="X22" s="27" t="e">
        <f>#REF!+#REF!</f>
        <v>#REF!</v>
      </c>
      <c r="Y22" s="17"/>
    </row>
    <row r="23" spans="1:25" ht="24" customHeight="1" x14ac:dyDescent="0.3">
      <c r="A23" s="23" t="str">
        <f>'Freguesias atuais'!A19</f>
        <v>Penha de França</v>
      </c>
      <c r="B23" s="21">
        <v>41977</v>
      </c>
      <c r="C23" s="21">
        <v>42186</v>
      </c>
      <c r="D23" s="24" t="e">
        <f>#REF!</f>
        <v>#REF!</v>
      </c>
      <c r="E23" s="17"/>
      <c r="F23" s="17"/>
      <c r="G23" s="17"/>
      <c r="H23" s="17"/>
      <c r="I23" s="24" t="e">
        <f t="shared" si="0"/>
        <v>#REF!</v>
      </c>
      <c r="J23" s="17"/>
      <c r="K23" s="17"/>
      <c r="L23" s="26" t="e">
        <f>#REF!+#REF!</f>
        <v>#REF!</v>
      </c>
      <c r="M23" s="26" t="e">
        <f>#REF!+#REF!</f>
        <v>#REF!</v>
      </c>
      <c r="N23" s="26" t="e">
        <f>#REF!+#REF!</f>
        <v>#REF!</v>
      </c>
      <c r="O23" s="26" t="e">
        <f>#REF!+#REF!</f>
        <v>#REF!</v>
      </c>
      <c r="P23" s="26" t="e">
        <f>#REF!+#REF!</f>
        <v>#REF!</v>
      </c>
      <c r="Q23" s="26" t="e">
        <f>#REF!+#REF!</f>
        <v>#REF!</v>
      </c>
      <c r="R23" s="26" t="e">
        <f>#REF!+#REF!</f>
        <v>#REF!</v>
      </c>
      <c r="S23" s="26" t="e">
        <f>#REF!+#REF!</f>
        <v>#REF!</v>
      </c>
      <c r="T23" s="26" t="e">
        <f>#REF!+#REF!</f>
        <v>#REF!</v>
      </c>
      <c r="U23" s="26" t="e">
        <f>#REF!+#REF!</f>
        <v>#REF!</v>
      </c>
      <c r="V23" s="26" t="e">
        <f>#REF!+#REF!</f>
        <v>#REF!</v>
      </c>
      <c r="W23" s="26" t="e">
        <f>#REF!+#REF!</f>
        <v>#REF!</v>
      </c>
      <c r="X23" s="27" t="e">
        <f>#REF!+#REF!</f>
        <v>#REF!</v>
      </c>
      <c r="Y23" s="17"/>
    </row>
    <row r="24" spans="1:25" ht="24" customHeight="1" x14ac:dyDescent="0.3">
      <c r="A24" s="23" t="str">
        <f>'Freguesias atuais'!A20</f>
        <v>Santa Clara</v>
      </c>
      <c r="B24" s="21">
        <v>41963</v>
      </c>
      <c r="C24" s="21">
        <v>42209</v>
      </c>
      <c r="D24" s="24" t="e">
        <f>#REF!</f>
        <v>#REF!</v>
      </c>
      <c r="E24" s="17"/>
      <c r="F24" s="17"/>
      <c r="G24" s="17"/>
      <c r="H24" s="17"/>
      <c r="I24" s="24" t="e">
        <f t="shared" si="0"/>
        <v>#REF!</v>
      </c>
      <c r="J24" s="17"/>
      <c r="K24" s="17"/>
      <c r="L24" s="26" t="e">
        <f>#REF!+#REF!</f>
        <v>#REF!</v>
      </c>
      <c r="M24" s="26" t="e">
        <f>#REF!+#REF!</f>
        <v>#REF!</v>
      </c>
      <c r="N24" s="26" t="e">
        <f>#REF!+#REF!</f>
        <v>#REF!</v>
      </c>
      <c r="O24" s="26" t="e">
        <f>#REF!+#REF!</f>
        <v>#REF!</v>
      </c>
      <c r="P24" s="26" t="e">
        <f>#REF!+#REF!</f>
        <v>#REF!</v>
      </c>
      <c r="Q24" s="26" t="e">
        <f>#REF!+#REF!</f>
        <v>#REF!</v>
      </c>
      <c r="R24" s="26" t="e">
        <f>#REF!+#REF!</f>
        <v>#REF!</v>
      </c>
      <c r="S24" s="26" t="e">
        <f>#REF!+#REF!</f>
        <v>#REF!</v>
      </c>
      <c r="T24" s="26" t="e">
        <f>#REF!+#REF!</f>
        <v>#REF!</v>
      </c>
      <c r="U24" s="26" t="e">
        <f>#REF!+#REF!</f>
        <v>#REF!</v>
      </c>
      <c r="V24" s="26" t="e">
        <f>#REF!+#REF!</f>
        <v>#REF!</v>
      </c>
      <c r="W24" s="26" t="e">
        <f>#REF!+#REF!</f>
        <v>#REF!</v>
      </c>
      <c r="X24" s="27" t="e">
        <f>#REF!+#REF!</f>
        <v>#REF!</v>
      </c>
      <c r="Y24" s="17"/>
    </row>
    <row r="25" spans="1:25" ht="24" customHeight="1" x14ac:dyDescent="0.3">
      <c r="A25" s="23" t="str">
        <f>'Freguesias atuais'!A21</f>
        <v>Santa Maria Maior</v>
      </c>
      <c r="B25" s="21">
        <v>41963</v>
      </c>
      <c r="C25" s="21">
        <v>42209</v>
      </c>
      <c r="D25" s="24" t="e">
        <f>#REF!</f>
        <v>#REF!</v>
      </c>
      <c r="E25" s="17"/>
      <c r="F25" s="17"/>
      <c r="G25" s="17"/>
      <c r="H25" s="17"/>
      <c r="I25" s="24" t="e">
        <f t="shared" si="0"/>
        <v>#REF!</v>
      </c>
      <c r="J25" s="17"/>
      <c r="K25" s="17"/>
      <c r="L25" s="26" t="e">
        <f>#REF!+#REF!</f>
        <v>#REF!</v>
      </c>
      <c r="M25" s="26" t="e">
        <f>#REF!+#REF!</f>
        <v>#REF!</v>
      </c>
      <c r="N25" s="26" t="e">
        <f>#REF!+#REF!</f>
        <v>#REF!</v>
      </c>
      <c r="O25" s="26" t="e">
        <f>#REF!+#REF!</f>
        <v>#REF!</v>
      </c>
      <c r="P25" s="26" t="e">
        <f>#REF!+#REF!</f>
        <v>#REF!</v>
      </c>
      <c r="Q25" s="26" t="e">
        <f>#REF!+#REF!</f>
        <v>#REF!</v>
      </c>
      <c r="R25" s="26" t="e">
        <f>#REF!+#REF!</f>
        <v>#REF!</v>
      </c>
      <c r="S25" s="26" t="e">
        <f>#REF!+#REF!</f>
        <v>#REF!</v>
      </c>
      <c r="T25" s="26" t="e">
        <f>#REF!+#REF!</f>
        <v>#REF!</v>
      </c>
      <c r="U25" s="26" t="e">
        <f>#REF!+#REF!</f>
        <v>#REF!</v>
      </c>
      <c r="V25" s="26" t="e">
        <f>#REF!+#REF!</f>
        <v>#REF!</v>
      </c>
      <c r="W25" s="26" t="e">
        <f>#REF!+#REF!</f>
        <v>#REF!</v>
      </c>
      <c r="X25" s="27" t="e">
        <f>#REF!+#REF!</f>
        <v>#REF!</v>
      </c>
      <c r="Y25" s="17"/>
    </row>
    <row r="26" spans="1:25" ht="24" customHeight="1" x14ac:dyDescent="0.3">
      <c r="A26" s="23" t="str">
        <f>'Freguesias atuais'!A22</f>
        <v>Santo António</v>
      </c>
      <c r="B26" s="21">
        <v>42004</v>
      </c>
      <c r="C26" s="21"/>
      <c r="D26" s="24" t="e">
        <f>#REF!</f>
        <v>#REF!</v>
      </c>
      <c r="E26" s="17"/>
      <c r="F26" s="17"/>
      <c r="G26" s="17">
        <v>9828.14</v>
      </c>
      <c r="H26" s="17">
        <v>10000</v>
      </c>
      <c r="I26" s="24" t="e">
        <f>D26-H26</f>
        <v>#REF!</v>
      </c>
      <c r="J26" s="17"/>
      <c r="K26" s="17"/>
      <c r="L26" s="26" t="e">
        <f>#REF!+#REF!</f>
        <v>#REF!</v>
      </c>
      <c r="M26" s="26" t="e">
        <f>#REF!+#REF!</f>
        <v>#REF!</v>
      </c>
      <c r="N26" s="26" t="e">
        <f>#REF!+#REF!</f>
        <v>#REF!</v>
      </c>
      <c r="O26" s="26" t="e">
        <f>#REF!+#REF!</f>
        <v>#REF!</v>
      </c>
      <c r="P26" s="26" t="e">
        <f>#REF!+#REF!</f>
        <v>#REF!</v>
      </c>
      <c r="Q26" s="26" t="e">
        <f>#REF!+#REF!</f>
        <v>#REF!</v>
      </c>
      <c r="R26" s="26" t="e">
        <f>#REF!+#REF!</f>
        <v>#REF!</v>
      </c>
      <c r="S26" s="26" t="e">
        <f>#REF!+#REF!</f>
        <v>#REF!</v>
      </c>
      <c r="T26" s="26" t="e">
        <f>#REF!+#REF!</f>
        <v>#REF!</v>
      </c>
      <c r="U26" s="26" t="e">
        <f>#REF!+#REF!</f>
        <v>#REF!</v>
      </c>
      <c r="V26" s="26" t="e">
        <f>#REF!+#REF!</f>
        <v>#REF!</v>
      </c>
      <c r="W26" s="26" t="e">
        <f>#REF!+#REF!</f>
        <v>#REF!</v>
      </c>
      <c r="X26" s="27" t="e">
        <f>#REF!+#REF!</f>
        <v>#REF!</v>
      </c>
      <c r="Y26" s="17"/>
    </row>
    <row r="27" spans="1:25" ht="24" customHeight="1" x14ac:dyDescent="0.3">
      <c r="A27" s="20" t="str">
        <f>'Freguesias atuais'!A23</f>
        <v>São Domingos de Benfica</v>
      </c>
      <c r="B27" s="21">
        <v>41991</v>
      </c>
      <c r="C27" s="21">
        <v>42209</v>
      </c>
      <c r="D27" s="24" t="e">
        <f>#REF!</f>
        <v>#REF!</v>
      </c>
      <c r="E27" s="17"/>
      <c r="F27" s="17"/>
      <c r="G27" s="17"/>
      <c r="H27" s="17"/>
      <c r="I27" s="24" t="e">
        <f t="shared" si="0"/>
        <v>#REF!</v>
      </c>
      <c r="J27" s="17"/>
      <c r="K27" s="17"/>
      <c r="L27" s="26" t="e">
        <f>#REF!+#REF!</f>
        <v>#REF!</v>
      </c>
      <c r="M27" s="26" t="e">
        <f>#REF!+#REF!</f>
        <v>#REF!</v>
      </c>
      <c r="N27" s="26" t="e">
        <f>#REF!+#REF!</f>
        <v>#REF!</v>
      </c>
      <c r="O27" s="26" t="e">
        <f>#REF!+#REF!</f>
        <v>#REF!</v>
      </c>
      <c r="P27" s="26" t="e">
        <f>#REF!+#REF!</f>
        <v>#REF!</v>
      </c>
      <c r="Q27" s="26" t="e">
        <f>#REF!+#REF!</f>
        <v>#REF!</v>
      </c>
      <c r="R27" s="26" t="e">
        <f>#REF!+#REF!</f>
        <v>#REF!</v>
      </c>
      <c r="S27" s="26" t="e">
        <f>#REF!+#REF!</f>
        <v>#REF!</v>
      </c>
      <c r="T27" s="26" t="e">
        <f>#REF!+#REF!</f>
        <v>#REF!</v>
      </c>
      <c r="U27" s="26" t="e">
        <f>#REF!+#REF!</f>
        <v>#REF!</v>
      </c>
      <c r="V27" s="26" t="e">
        <f>#REF!+#REF!</f>
        <v>#REF!</v>
      </c>
      <c r="W27" s="26" t="e">
        <f>#REF!+#REF!</f>
        <v>#REF!</v>
      </c>
      <c r="X27" s="27" t="e">
        <f>#REF!+#REF!</f>
        <v>#REF!</v>
      </c>
      <c r="Y27" s="17"/>
    </row>
    <row r="28" spans="1:25" s="5" customFormat="1" ht="24" customHeight="1" x14ac:dyDescent="0.25">
      <c r="A28" s="20" t="str">
        <f>'Freguesias atuais'!A24</f>
        <v>São Vicente</v>
      </c>
      <c r="B28" s="21">
        <v>41984</v>
      </c>
      <c r="C28" s="21">
        <v>42177</v>
      </c>
      <c r="D28" s="24" t="e">
        <f>#REF!</f>
        <v>#REF!</v>
      </c>
      <c r="E28" s="17"/>
      <c r="F28" s="17"/>
      <c r="G28" s="17"/>
      <c r="H28" s="17"/>
      <c r="I28" s="24" t="e">
        <f t="shared" si="0"/>
        <v>#REF!</v>
      </c>
      <c r="J28" s="17"/>
      <c r="K28" s="17"/>
      <c r="L28" s="26" t="e">
        <f>#REF!+#REF!</f>
        <v>#REF!</v>
      </c>
      <c r="M28" s="26" t="e">
        <f>#REF!+#REF!</f>
        <v>#REF!</v>
      </c>
      <c r="N28" s="26" t="e">
        <f>#REF!+#REF!</f>
        <v>#REF!</v>
      </c>
      <c r="O28" s="26" t="e">
        <f>#REF!+#REF!</f>
        <v>#REF!</v>
      </c>
      <c r="P28" s="26" t="e">
        <f>#REF!+#REF!</f>
        <v>#REF!</v>
      </c>
      <c r="Q28" s="26" t="e">
        <f>#REF!+#REF!</f>
        <v>#REF!</v>
      </c>
      <c r="R28" s="26" t="e">
        <f>#REF!+#REF!</f>
        <v>#REF!</v>
      </c>
      <c r="S28" s="26" t="e">
        <f>#REF!+#REF!</f>
        <v>#REF!</v>
      </c>
      <c r="T28" s="26" t="e">
        <f>#REF!+#REF!</f>
        <v>#REF!</v>
      </c>
      <c r="U28" s="26" t="e">
        <f>#REF!+#REF!</f>
        <v>#REF!</v>
      </c>
      <c r="V28" s="26" t="e">
        <f>#REF!+#REF!</f>
        <v>#REF!</v>
      </c>
      <c r="W28" s="26" t="e">
        <f>#REF!+#REF!</f>
        <v>#REF!</v>
      </c>
      <c r="X28" s="27" t="e">
        <f>#REF!+#REF!</f>
        <v>#REF!</v>
      </c>
      <c r="Y28" s="17"/>
    </row>
    <row r="29" spans="1:25" s="18" customFormat="1" ht="18" customHeight="1" x14ac:dyDescent="0.25">
      <c r="A29" s="34" t="s">
        <v>81</v>
      </c>
      <c r="B29" s="34"/>
      <c r="C29" s="34"/>
      <c r="D29" s="35"/>
      <c r="E29" s="35"/>
      <c r="F29" s="35">
        <f>SUM(F5:F28)</f>
        <v>25000</v>
      </c>
      <c r="G29" s="35"/>
      <c r="H29" s="35">
        <f>SUM(H5:H28)</f>
        <v>10000</v>
      </c>
      <c r="I29" s="35" t="e">
        <f>SUM(I5:I28)</f>
        <v>#REF!</v>
      </c>
      <c r="J29" s="35"/>
      <c r="K29" s="35">
        <f>SUM(K5:K28)</f>
        <v>35000</v>
      </c>
      <c r="L29" s="36" t="e">
        <f>SUM(L5:L28)</f>
        <v>#REF!</v>
      </c>
      <c r="M29" s="36" t="e">
        <f>SUM(M5:M28)</f>
        <v>#REF!</v>
      </c>
      <c r="N29" s="36" t="e">
        <f t="shared" ref="N29:X29" si="1">SUM(N5:N28)</f>
        <v>#REF!</v>
      </c>
      <c r="O29" s="36" t="e">
        <f t="shared" si="1"/>
        <v>#REF!</v>
      </c>
      <c r="P29" s="36" t="e">
        <f t="shared" si="1"/>
        <v>#REF!</v>
      </c>
      <c r="Q29" s="36" t="e">
        <f t="shared" si="1"/>
        <v>#REF!</v>
      </c>
      <c r="R29" s="36" t="e">
        <f t="shared" si="1"/>
        <v>#REF!</v>
      </c>
      <c r="S29" s="36" t="e">
        <f t="shared" si="1"/>
        <v>#REF!</v>
      </c>
      <c r="T29" s="36" t="e">
        <f t="shared" si="1"/>
        <v>#REF!</v>
      </c>
      <c r="U29" s="36" t="e">
        <f t="shared" si="1"/>
        <v>#REF!</v>
      </c>
      <c r="V29" s="36" t="e">
        <f t="shared" si="1"/>
        <v>#REF!</v>
      </c>
      <c r="W29" s="36" t="e">
        <f t="shared" si="1"/>
        <v>#REF!</v>
      </c>
      <c r="X29" s="36" t="e">
        <f t="shared" si="1"/>
        <v>#REF!</v>
      </c>
      <c r="Y29" s="16"/>
    </row>
    <row r="30" spans="1:25" ht="18" customHeigh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30"/>
      <c r="R30" s="28"/>
      <c r="S30" s="28"/>
      <c r="T30" s="28"/>
      <c r="U30" s="30"/>
      <c r="V30" s="28"/>
      <c r="W30" s="28"/>
      <c r="X30" s="28"/>
      <c r="Y30" s="28"/>
    </row>
    <row r="31" spans="1:25" ht="21" customHeigh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x14ac:dyDescent="0.3"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</sheetData>
  <mergeCells count="15">
    <mergeCell ref="J2:J4"/>
    <mergeCell ref="K2:K4"/>
    <mergeCell ref="L2:X2"/>
    <mergeCell ref="L3:M3"/>
    <mergeCell ref="N3:S3"/>
    <mergeCell ref="T3:X3"/>
    <mergeCell ref="I2:I4"/>
    <mergeCell ref="A2:A4"/>
    <mergeCell ref="B2:B4"/>
    <mergeCell ref="C2:C4"/>
    <mergeCell ref="D2:D4"/>
    <mergeCell ref="E2:E4"/>
    <mergeCell ref="F2:F4"/>
    <mergeCell ref="G2:G4"/>
    <mergeCell ref="H2:H4"/>
  </mergeCells>
  <dataValidations count="1">
    <dataValidation type="list" allowBlank="1" showInputMessage="1" showErrorMessage="1" sqref="A5:A28" xr:uid="{00000000-0002-0000-0500-000000000000}">
      <formula1>tjf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V27"/>
  <sheetViews>
    <sheetView tabSelected="1" zoomScale="85" zoomScaleNormal="85" workbookViewId="0">
      <pane xSplit="1" topLeftCell="B1" activePane="topRight" state="frozen"/>
      <selection activeCell="A6" sqref="A6"/>
      <selection pane="topRight" activeCell="A2" sqref="A2:I2"/>
    </sheetView>
  </sheetViews>
  <sheetFormatPr defaultColWidth="8.7109375" defaultRowHeight="15" x14ac:dyDescent="0.25"/>
  <cols>
    <col min="1" max="1" width="18.28515625" style="10" customWidth="1"/>
    <col min="2" max="9" width="14.5703125" style="40" customWidth="1"/>
    <col min="10" max="11" width="14.5703125" style="10" customWidth="1"/>
    <col min="12" max="16384" width="8.7109375" style="10"/>
  </cols>
  <sheetData>
    <row r="1" spans="1:22" ht="14.45" customHeight="1" x14ac:dyDescent="0.25"/>
    <row r="2" spans="1:22" x14ac:dyDescent="0.25">
      <c r="A2" s="72" t="s">
        <v>91</v>
      </c>
      <c r="B2" s="72"/>
      <c r="C2" s="72"/>
      <c r="D2" s="72"/>
      <c r="E2" s="72"/>
      <c r="F2" s="72"/>
      <c r="G2" s="72"/>
      <c r="H2" s="72"/>
      <c r="I2" s="72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2" ht="23.1" customHeight="1" x14ac:dyDescent="0.25">
      <c r="A4" s="70" t="s">
        <v>93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29.45" customHeight="1" x14ac:dyDescent="0.25">
      <c r="A5" s="73" t="s">
        <v>89</v>
      </c>
      <c r="B5" s="68" t="s">
        <v>83</v>
      </c>
      <c r="C5" s="77"/>
      <c r="D5" s="78" t="s">
        <v>84</v>
      </c>
      <c r="E5" s="79"/>
      <c r="F5" s="68" t="s">
        <v>85</v>
      </c>
      <c r="G5" s="77"/>
      <c r="H5" s="68" t="s">
        <v>86</v>
      </c>
      <c r="I5" s="68"/>
      <c r="J5" s="68" t="s">
        <v>92</v>
      </c>
      <c r="K5" s="68"/>
    </row>
    <row r="6" spans="1:22" ht="33.6" customHeight="1" x14ac:dyDescent="0.25">
      <c r="A6" s="73"/>
      <c r="B6" s="74" t="s">
        <v>87</v>
      </c>
      <c r="C6" s="74" t="s">
        <v>88</v>
      </c>
      <c r="D6" s="75" t="s">
        <v>87</v>
      </c>
      <c r="E6" s="75" t="s">
        <v>88</v>
      </c>
      <c r="F6" s="74" t="s">
        <v>87</v>
      </c>
      <c r="G6" s="74" t="s">
        <v>88</v>
      </c>
      <c r="H6" s="69" t="s">
        <v>87</v>
      </c>
      <c r="I6" s="69" t="s">
        <v>88</v>
      </c>
      <c r="J6" s="69" t="s">
        <v>87</v>
      </c>
      <c r="K6" s="69" t="s">
        <v>88</v>
      </c>
    </row>
    <row r="7" spans="1:22" x14ac:dyDescent="0.25">
      <c r="A7" s="73"/>
      <c r="B7" s="74"/>
      <c r="C7" s="74"/>
      <c r="D7" s="76"/>
      <c r="E7" s="76"/>
      <c r="F7" s="74"/>
      <c r="G7" s="74"/>
      <c r="H7" s="69"/>
      <c r="I7" s="69"/>
      <c r="J7" s="69"/>
      <c r="K7" s="69"/>
    </row>
    <row r="8" spans="1:22" x14ac:dyDescent="0.25">
      <c r="A8" s="46" t="s">
        <v>10</v>
      </c>
      <c r="B8" s="47">
        <f>'[2]FES APOIO ALIMENTAR_FÍSICO'!AL7</f>
        <v>228</v>
      </c>
      <c r="C8" s="47">
        <f>'[2]FES APOIO ALIMENTAR_FÍSICO'!AM7</f>
        <v>13090</v>
      </c>
      <c r="D8" s="47">
        <f>'[2]FES APOIO ALIMENTAR_FÍSICO'!BY7</f>
        <v>173</v>
      </c>
      <c r="E8" s="47">
        <f>'[2]FES APOIO ALIMENTAR_FÍSICO'!BZ7</f>
        <v>15329</v>
      </c>
      <c r="F8" s="47">
        <f>'[2]FES APOIO ALIMENTAR_FÍSICO'!DK7</f>
        <v>171</v>
      </c>
      <c r="G8" s="47">
        <f>'[2]FES APOIO ALIMENTAR_FÍSICO'!DL7</f>
        <v>14517</v>
      </c>
      <c r="H8" s="52">
        <v>152</v>
      </c>
      <c r="I8" s="52">
        <v>13057</v>
      </c>
      <c r="J8" s="52">
        <v>145</v>
      </c>
      <c r="K8" s="52">
        <v>11879</v>
      </c>
    </row>
    <row r="9" spans="1:22" x14ac:dyDescent="0.25">
      <c r="A9" s="46" t="s">
        <v>42</v>
      </c>
      <c r="B9" s="47">
        <f>'[2]FES APOIO ALIMENTAR_FÍSICO'!AL8</f>
        <v>59</v>
      </c>
      <c r="C9" s="47">
        <f>'[2]FES APOIO ALIMENTAR_FÍSICO'!AM8</f>
        <v>4914</v>
      </c>
      <c r="D9" s="47">
        <f>'[2]FES APOIO ALIMENTAR_FÍSICO'!BY8</f>
        <v>49</v>
      </c>
      <c r="E9" s="47">
        <f>'[2]FES APOIO ALIMENTAR_FÍSICO'!BZ8</f>
        <v>4936</v>
      </c>
      <c r="F9" s="47">
        <f>'[2]FES APOIO ALIMENTAR_FÍSICO'!DK8</f>
        <v>51</v>
      </c>
      <c r="G9" s="47">
        <f>'[2]FES APOIO ALIMENTAR_FÍSICO'!DL8</f>
        <v>4670</v>
      </c>
      <c r="H9" s="52">
        <v>60</v>
      </c>
      <c r="I9" s="52">
        <v>5284</v>
      </c>
      <c r="J9" s="52">
        <v>62</v>
      </c>
      <c r="K9" s="52">
        <v>4793</v>
      </c>
    </row>
    <row r="10" spans="1:22" x14ac:dyDescent="0.25">
      <c r="A10" s="46" t="s">
        <v>19</v>
      </c>
      <c r="B10" s="47">
        <f>'[2]FES APOIO ALIMENTAR_FÍSICO'!AL11</f>
        <v>0</v>
      </c>
      <c r="C10" s="47">
        <f>'[2]FES APOIO ALIMENTAR_FÍSICO'!AM11</f>
        <v>0</v>
      </c>
      <c r="D10" s="47">
        <f>'[2]FES APOIO ALIMENTAR_FÍSICO'!BY11</f>
        <v>3</v>
      </c>
      <c r="E10" s="47">
        <f>'[2]FES APOIO ALIMENTAR_FÍSICO'!BZ11</f>
        <v>319</v>
      </c>
      <c r="F10" s="47">
        <f>'[2]FES APOIO ALIMENTAR_FÍSICO'!DK11</f>
        <v>21</v>
      </c>
      <c r="G10" s="47">
        <f>'[2]FES APOIO ALIMENTAR_FÍSICO'!DL11</f>
        <v>745</v>
      </c>
      <c r="H10" s="52">
        <v>32</v>
      </c>
      <c r="I10" s="52">
        <v>2472</v>
      </c>
      <c r="J10" s="52">
        <v>40</v>
      </c>
      <c r="K10" s="52">
        <v>3249</v>
      </c>
    </row>
    <row r="11" spans="1:22" x14ac:dyDescent="0.25">
      <c r="A11" s="46" t="s">
        <v>0</v>
      </c>
      <c r="B11" s="47">
        <f>'[2]FES APOIO ALIMENTAR_FÍSICO'!AL13</f>
        <v>109</v>
      </c>
      <c r="C11" s="47">
        <f>'[2]FES APOIO ALIMENTAR_FÍSICO'!AM13</f>
        <v>7693</v>
      </c>
      <c r="D11" s="47">
        <f>'[2]FES APOIO ALIMENTAR_FÍSICO'!BY13</f>
        <v>94</v>
      </c>
      <c r="E11" s="47">
        <f>'[2]FES APOIO ALIMENTAR_FÍSICO'!BZ13</f>
        <v>5191</v>
      </c>
      <c r="F11" s="47">
        <f>'[2]FES APOIO ALIMENTAR_FÍSICO'!DK13</f>
        <v>73</v>
      </c>
      <c r="G11" s="47">
        <f>'[2]FES APOIO ALIMENTAR_FÍSICO'!DL13</f>
        <v>5828</v>
      </c>
      <c r="H11" s="52">
        <v>58</v>
      </c>
      <c r="I11" s="52">
        <v>6769</v>
      </c>
      <c r="J11" s="52">
        <v>70</v>
      </c>
      <c r="K11" s="52">
        <v>2940</v>
      </c>
    </row>
    <row r="12" spans="1:22" x14ac:dyDescent="0.25">
      <c r="A12" s="46" t="s">
        <v>17</v>
      </c>
      <c r="B12" s="47">
        <f>'[2]FES APOIO ALIMENTAR_FÍSICO'!AL14</f>
        <v>377</v>
      </c>
      <c r="C12" s="47">
        <f>'[2]FES APOIO ALIMENTAR_FÍSICO'!AM14</f>
        <v>1900</v>
      </c>
      <c r="D12" s="47">
        <f>'[2]FES APOIO ALIMENTAR_FÍSICO'!BY14</f>
        <v>0</v>
      </c>
      <c r="E12" s="47">
        <f>'[2]FES APOIO ALIMENTAR_FÍSICO'!BZ14</f>
        <v>0</v>
      </c>
      <c r="F12" s="47">
        <f>'[2]FES APOIO ALIMENTAR_FÍSICO'!DK14</f>
        <v>0</v>
      </c>
      <c r="G12" s="47">
        <f>'[2]FES APOIO ALIMENTAR_FÍSICO'!DL14</f>
        <v>0</v>
      </c>
      <c r="H12" s="52">
        <v>402</v>
      </c>
      <c r="I12" s="52">
        <v>16710</v>
      </c>
      <c r="J12" s="52">
        <v>402</v>
      </c>
      <c r="K12" s="52">
        <v>6110</v>
      </c>
    </row>
    <row r="13" spans="1:22" x14ac:dyDescent="0.25">
      <c r="A13" s="46" t="s">
        <v>11</v>
      </c>
      <c r="B13" s="47">
        <f>'[2]FES APOIO ALIMENTAR_FÍSICO'!AL15</f>
        <v>150</v>
      </c>
      <c r="C13" s="47">
        <f>'[2]FES APOIO ALIMENTAR_FÍSICO'!AM15</f>
        <v>14100</v>
      </c>
      <c r="D13" s="47">
        <f>'[2]FES APOIO ALIMENTAR_FÍSICO'!BY15</f>
        <v>115</v>
      </c>
      <c r="E13" s="47">
        <f>'[2]FES APOIO ALIMENTAR_FÍSICO'!BZ15</f>
        <v>10350</v>
      </c>
      <c r="F13" s="47">
        <f>'[2]FES APOIO ALIMENTAR_FÍSICO'!DK15</f>
        <v>75</v>
      </c>
      <c r="G13" s="47">
        <f>'[2]FES APOIO ALIMENTAR_FÍSICO'!DL15</f>
        <v>6750</v>
      </c>
      <c r="H13" s="52">
        <v>105</v>
      </c>
      <c r="I13" s="52">
        <v>9660</v>
      </c>
      <c r="J13" s="52">
        <v>105</v>
      </c>
      <c r="K13" s="52">
        <v>9960</v>
      </c>
    </row>
    <row r="14" spans="1:22" x14ac:dyDescent="0.25">
      <c r="A14" s="46" t="s">
        <v>12</v>
      </c>
      <c r="B14" s="47">
        <f>'[2]FES APOIO ALIMENTAR_FÍSICO'!AL17</f>
        <v>95</v>
      </c>
      <c r="C14" s="47">
        <f>'[2]FES APOIO ALIMENTAR_FÍSICO'!AM17</f>
        <v>5520</v>
      </c>
      <c r="D14" s="47">
        <f>'[2]FES APOIO ALIMENTAR_FÍSICO'!BY17</f>
        <v>90</v>
      </c>
      <c r="E14" s="47">
        <f>'[2]FES APOIO ALIMENTAR_FÍSICO'!BZ17</f>
        <v>5400</v>
      </c>
      <c r="F14" s="47">
        <f>'[2]FES APOIO ALIMENTAR_FÍSICO'!DK17</f>
        <v>60</v>
      </c>
      <c r="G14" s="47">
        <f>'[2]FES APOIO ALIMENTAR_FÍSICO'!DL17</f>
        <v>5460</v>
      </c>
      <c r="H14" s="52">
        <v>60</v>
      </c>
      <c r="I14" s="52">
        <v>5520</v>
      </c>
      <c r="J14" s="52">
        <v>60</v>
      </c>
      <c r="K14" s="52">
        <v>5520</v>
      </c>
    </row>
    <row r="15" spans="1:22" x14ac:dyDescent="0.25">
      <c r="A15" s="46" t="s">
        <v>13</v>
      </c>
      <c r="B15" s="47">
        <f>'[2]FES APOIO ALIMENTAR_FÍSICO'!AL18</f>
        <v>0</v>
      </c>
      <c r="C15" s="47">
        <f>'[2]FES APOIO ALIMENTAR_FÍSICO'!AM18</f>
        <v>0</v>
      </c>
      <c r="D15" s="47">
        <f>'[2]FES APOIO ALIMENTAR_FÍSICO'!BY18</f>
        <v>0</v>
      </c>
      <c r="E15" s="47">
        <f>'[2]FES APOIO ALIMENTAR_FÍSICO'!BZ18</f>
        <v>0</v>
      </c>
      <c r="F15" s="47">
        <f>'[2]FES APOIO ALIMENTAR_FÍSICO'!DK18</f>
        <v>0</v>
      </c>
      <c r="G15" s="47">
        <f>'[2]FES APOIO ALIMENTAR_FÍSICO'!DL18</f>
        <v>0</v>
      </c>
      <c r="H15" s="52">
        <v>41</v>
      </c>
      <c r="I15" s="52">
        <v>886</v>
      </c>
      <c r="J15" s="52">
        <v>43</v>
      </c>
      <c r="K15" s="52">
        <v>1985</v>
      </c>
    </row>
    <row r="16" spans="1:22" x14ac:dyDescent="0.25">
      <c r="A16" s="46" t="s">
        <v>23</v>
      </c>
      <c r="B16" s="47">
        <f>'[2]FES APOIO ALIMENTAR_FÍSICO'!AL19</f>
        <v>57</v>
      </c>
      <c r="C16" s="47">
        <f>'[2]FES APOIO ALIMENTAR_FÍSICO'!AM19</f>
        <v>4106</v>
      </c>
      <c r="D16" s="47">
        <f>'[2]FES APOIO ALIMENTAR_FÍSICO'!BY19</f>
        <v>43</v>
      </c>
      <c r="E16" s="47">
        <f>'[2]FES APOIO ALIMENTAR_FÍSICO'!BZ19</f>
        <v>3750</v>
      </c>
      <c r="F16" s="47">
        <f>'[2]FES APOIO ALIMENTAR_FÍSICO'!DK19</f>
        <v>42</v>
      </c>
      <c r="G16" s="47">
        <f>'[2]FES APOIO ALIMENTAR_FÍSICO'!DL19</f>
        <v>3822</v>
      </c>
      <c r="H16" s="52">
        <v>42</v>
      </c>
      <c r="I16" s="52">
        <v>1942</v>
      </c>
      <c r="J16" s="52">
        <v>0</v>
      </c>
      <c r="K16" s="52">
        <v>0</v>
      </c>
    </row>
    <row r="17" spans="1:14" x14ac:dyDescent="0.25">
      <c r="A17" s="46" t="s">
        <v>14</v>
      </c>
      <c r="B17" s="47">
        <f>'[2]FES APOIO ALIMENTAR_FÍSICO'!AL21</f>
        <v>155</v>
      </c>
      <c r="C17" s="47">
        <f>'[2]FES APOIO ALIMENTAR_FÍSICO'!AM21</f>
        <v>12135</v>
      </c>
      <c r="D17" s="47">
        <f>'[2]FES APOIO ALIMENTAR_FÍSICO'!BY21</f>
        <v>182</v>
      </c>
      <c r="E17" s="47">
        <f>'[2]FES APOIO ALIMENTAR_FÍSICO'!BZ21</f>
        <v>15060</v>
      </c>
      <c r="F17" s="47">
        <f>'[2]FES APOIO ALIMENTAR_FÍSICO'!DK21</f>
        <v>203</v>
      </c>
      <c r="G17" s="47">
        <f>'[2]FES APOIO ALIMENTAR_FÍSICO'!DL21</f>
        <v>17777</v>
      </c>
      <c r="H17" s="52">
        <v>210</v>
      </c>
      <c r="I17" s="52">
        <v>19093</v>
      </c>
      <c r="J17" s="52">
        <v>206</v>
      </c>
      <c r="K17" s="52">
        <v>18919</v>
      </c>
    </row>
    <row r="18" spans="1:14" x14ac:dyDescent="0.25">
      <c r="A18" s="46" t="s">
        <v>24</v>
      </c>
      <c r="B18" s="47">
        <f>'[2]FES APOIO ALIMENTAR_FÍSICO'!AL22</f>
        <v>34</v>
      </c>
      <c r="C18" s="47">
        <f>'[2]FES APOIO ALIMENTAR_FÍSICO'!AM22</f>
        <v>1625</v>
      </c>
      <c r="D18" s="47">
        <f>'[2]FES APOIO ALIMENTAR_FÍSICO'!BY22</f>
        <v>25</v>
      </c>
      <c r="E18" s="47">
        <f>'[2]FES APOIO ALIMENTAR_FÍSICO'!BZ22</f>
        <v>1496</v>
      </c>
      <c r="F18" s="47">
        <f>'[2]FES APOIO ALIMENTAR_FÍSICO'!DK22</f>
        <v>22</v>
      </c>
      <c r="G18" s="47">
        <f>'[2]FES APOIO ALIMENTAR_FÍSICO'!DL22</f>
        <v>1430</v>
      </c>
      <c r="H18" s="52">
        <v>22</v>
      </c>
      <c r="I18" s="52">
        <v>1380</v>
      </c>
      <c r="J18" s="52">
        <v>14</v>
      </c>
      <c r="K18" s="52">
        <v>810</v>
      </c>
    </row>
    <row r="19" spans="1:14" x14ac:dyDescent="0.25">
      <c r="A19" s="48" t="s">
        <v>26</v>
      </c>
      <c r="B19" s="47">
        <f>'[2]FES APOIO ALIMENTAR_FÍSICO'!AL23</f>
        <v>10</v>
      </c>
      <c r="C19" s="47">
        <f>'[2]FES APOIO ALIMENTAR_FÍSICO'!AM23</f>
        <v>916</v>
      </c>
      <c r="D19" s="47">
        <f>'[2]FES APOIO ALIMENTAR_FÍSICO'!BY23</f>
        <v>11</v>
      </c>
      <c r="E19" s="47">
        <f>'[2]FES APOIO ALIMENTAR_FÍSICO'!BZ23</f>
        <v>1584</v>
      </c>
      <c r="F19" s="47">
        <f>'[2]FES APOIO ALIMENTAR_FÍSICO'!DK23</f>
        <v>17</v>
      </c>
      <c r="G19" s="47">
        <f>'[2]FES APOIO ALIMENTAR_FÍSICO'!DL23</f>
        <v>2226</v>
      </c>
      <c r="H19" s="52">
        <v>21</v>
      </c>
      <c r="I19" s="52">
        <v>2057</v>
      </c>
      <c r="J19" s="52">
        <v>23</v>
      </c>
      <c r="K19" s="52">
        <v>1108</v>
      </c>
    </row>
    <row r="20" spans="1:14" x14ac:dyDescent="0.25">
      <c r="A20" s="48" t="s">
        <v>15</v>
      </c>
      <c r="B20" s="47">
        <f>'[2]FES APOIO ALIMENTAR_FÍSICO'!AL25</f>
        <v>0</v>
      </c>
      <c r="C20" s="47">
        <f>'[2]FES APOIO ALIMENTAR_FÍSICO'!AM25</f>
        <v>0</v>
      </c>
      <c r="D20" s="47">
        <f>'[2]FES APOIO ALIMENTAR_FÍSICO'!BY25</f>
        <v>0</v>
      </c>
      <c r="E20" s="47">
        <f>'[2]FES APOIO ALIMENTAR_FÍSICO'!BZ25</f>
        <v>0</v>
      </c>
      <c r="F20" s="47">
        <f>'[2]FES APOIO ALIMENTAR_FÍSICO'!DK25</f>
        <v>0</v>
      </c>
      <c r="G20" s="47">
        <f>'[2]FES APOIO ALIMENTAR_FÍSICO'!DL25</f>
        <v>0</v>
      </c>
      <c r="H20" s="52">
        <v>0</v>
      </c>
      <c r="I20" s="52">
        <v>0</v>
      </c>
      <c r="J20" s="52">
        <v>0</v>
      </c>
      <c r="K20" s="52">
        <v>0</v>
      </c>
    </row>
    <row r="21" spans="1:14" x14ac:dyDescent="0.25">
      <c r="A21" s="48" t="s">
        <v>25</v>
      </c>
      <c r="B21" s="47">
        <f>'[2]FES APOIO ALIMENTAR_FÍSICO'!AL27</f>
        <v>67</v>
      </c>
      <c r="C21" s="47">
        <f>'[2]FES APOIO ALIMENTAR_FÍSICO'!AM27</f>
        <v>6030</v>
      </c>
      <c r="D21" s="47">
        <f>'[2]FES APOIO ALIMENTAR_FÍSICO'!BY27</f>
        <v>72</v>
      </c>
      <c r="E21" s="47">
        <f>'[2]FES APOIO ALIMENTAR_FÍSICO'!BZ27</f>
        <v>6480</v>
      </c>
      <c r="F21" s="47">
        <f>'[2]FES APOIO ALIMENTAR_FÍSICO'!DK27</f>
        <v>72</v>
      </c>
      <c r="G21" s="47">
        <f>'[2]FES APOIO ALIMENTAR_FÍSICO'!DL27</f>
        <v>6480</v>
      </c>
      <c r="H21" s="52">
        <v>56</v>
      </c>
      <c r="I21" s="52">
        <v>5152</v>
      </c>
      <c r="J21" s="52">
        <v>65</v>
      </c>
      <c r="K21" s="52">
        <v>5980</v>
      </c>
    </row>
    <row r="22" spans="1:14" x14ac:dyDescent="0.25">
      <c r="A22" s="48" t="s">
        <v>21</v>
      </c>
      <c r="B22" s="47">
        <f>'[2]FES APOIO ALIMENTAR_FÍSICO'!AL28</f>
        <v>23</v>
      </c>
      <c r="C22" s="47">
        <f>'[2]FES APOIO ALIMENTAR_FÍSICO'!AM28</f>
        <v>1349</v>
      </c>
      <c r="D22" s="47">
        <f>'[2]FES APOIO ALIMENTAR_FÍSICO'!BY28</f>
        <v>25</v>
      </c>
      <c r="E22" s="47">
        <f>'[2]FES APOIO ALIMENTAR_FÍSICO'!BZ28</f>
        <v>2250</v>
      </c>
      <c r="F22" s="47">
        <f>'[2]FES APOIO ALIMENTAR_FÍSICO'!DK28</f>
        <v>27</v>
      </c>
      <c r="G22" s="47">
        <f>'[2]FES APOIO ALIMENTAR_FÍSICO'!DL28</f>
        <v>2457</v>
      </c>
      <c r="H22" s="52">
        <v>30</v>
      </c>
      <c r="I22" s="52">
        <v>2760</v>
      </c>
      <c r="J22" s="52">
        <v>27</v>
      </c>
      <c r="K22" s="52">
        <v>2208</v>
      </c>
    </row>
    <row r="23" spans="1:14" x14ac:dyDescent="0.25">
      <c r="A23" s="48" t="s">
        <v>39</v>
      </c>
      <c r="B23" s="47">
        <f>'[2]FES APOIO ALIMENTAR_FÍSICO'!AL29</f>
        <v>0</v>
      </c>
      <c r="C23" s="47">
        <f>'[2]FES APOIO ALIMENTAR_FÍSICO'!AM29</f>
        <v>0</v>
      </c>
      <c r="D23" s="47">
        <f>'[2]FES APOIO ALIMENTAR_FÍSICO'!BY29</f>
        <v>0</v>
      </c>
      <c r="E23" s="47">
        <f>'[2]FES APOIO ALIMENTAR_FÍSICO'!BZ29</f>
        <v>0</v>
      </c>
      <c r="F23" s="47">
        <f>'[2]FES APOIO ALIMENTAR_FÍSICO'!DK29</f>
        <v>0</v>
      </c>
      <c r="G23" s="47">
        <f>'[2]FES APOIO ALIMENTAR_FÍSICO'!DL29</f>
        <v>0</v>
      </c>
      <c r="H23" s="52">
        <v>85</v>
      </c>
      <c r="I23" s="52">
        <v>3006</v>
      </c>
      <c r="J23" s="52">
        <v>56</v>
      </c>
      <c r="K23" s="52">
        <v>3216</v>
      </c>
    </row>
    <row r="24" spans="1:14" ht="14.45" customHeight="1" x14ac:dyDescent="0.25">
      <c r="A24" s="48" t="s">
        <v>40</v>
      </c>
      <c r="B24" s="47">
        <f>'[2]FES APOIO ALIMENTAR_FÍSICO'!AL30</f>
        <v>33</v>
      </c>
      <c r="C24" s="47">
        <f>'[2]FES APOIO ALIMENTAR_FÍSICO'!AM30</f>
        <v>2864</v>
      </c>
      <c r="D24" s="47">
        <f>'[2]FES APOIO ALIMENTAR_FÍSICO'!BY30</f>
        <v>29</v>
      </c>
      <c r="E24" s="47">
        <f>'[2]FES APOIO ALIMENTAR_FÍSICO'!BZ30</f>
        <v>2605</v>
      </c>
      <c r="F24" s="47">
        <f>'[2]FES APOIO ALIMENTAR_FÍSICO'!DK30</f>
        <v>30</v>
      </c>
      <c r="G24" s="47">
        <f>'[2]FES APOIO ALIMENTAR_FÍSICO'!DL30</f>
        <v>2629</v>
      </c>
      <c r="H24" s="52">
        <v>34</v>
      </c>
      <c r="I24" s="52">
        <v>2785</v>
      </c>
      <c r="J24" s="52">
        <v>26</v>
      </c>
      <c r="K24" s="52">
        <v>2301</v>
      </c>
    </row>
    <row r="25" spans="1:14" x14ac:dyDescent="0.25">
      <c r="A25" s="49" t="s">
        <v>81</v>
      </c>
      <c r="B25" s="50">
        <f t="shared" ref="B25:C25" si="0">SUM(B8:B24)</f>
        <v>1397</v>
      </c>
      <c r="C25" s="50">
        <f t="shared" si="0"/>
        <v>76242</v>
      </c>
      <c r="D25" s="50">
        <f t="shared" ref="D25:E25" si="1">SUM(D8:D24)</f>
        <v>911</v>
      </c>
      <c r="E25" s="50">
        <f t="shared" si="1"/>
        <v>74750</v>
      </c>
      <c r="F25" s="50">
        <f t="shared" ref="F25:G25" si="2">SUM(F8:F24)</f>
        <v>864</v>
      </c>
      <c r="G25" s="50">
        <f t="shared" si="2"/>
        <v>74791</v>
      </c>
      <c r="H25" s="51">
        <f t="shared" ref="H25:I25" si="3">SUM(H8:H24)</f>
        <v>1410</v>
      </c>
      <c r="I25" s="51">
        <f t="shared" si="3"/>
        <v>98533</v>
      </c>
      <c r="J25" s="51">
        <f t="shared" ref="J25:K25" si="4">SUM(J8:J24)</f>
        <v>1344</v>
      </c>
      <c r="K25" s="51">
        <f t="shared" si="4"/>
        <v>80978</v>
      </c>
    </row>
    <row r="26" spans="1:14" x14ac:dyDescent="0.25">
      <c r="H26" s="41"/>
      <c r="I26" s="41"/>
    </row>
    <row r="27" spans="1:14" x14ac:dyDescent="0.25">
      <c r="A27" s="71" t="s">
        <v>90</v>
      </c>
      <c r="B27" s="71"/>
      <c r="C27" s="71"/>
      <c r="D27" s="71"/>
      <c r="E27" s="71"/>
      <c r="F27" s="71"/>
      <c r="G27" s="71"/>
      <c r="H27" s="71"/>
      <c r="I27" s="71"/>
      <c r="J27" s="42"/>
      <c r="K27" s="42"/>
      <c r="L27" s="42"/>
      <c r="M27" s="42"/>
      <c r="N27" s="42"/>
    </row>
  </sheetData>
  <mergeCells count="19">
    <mergeCell ref="A2:I2"/>
    <mergeCell ref="A5:A7"/>
    <mergeCell ref="H6:H7"/>
    <mergeCell ref="H5:I5"/>
    <mergeCell ref="B6:B7"/>
    <mergeCell ref="C6:C7"/>
    <mergeCell ref="E6:E7"/>
    <mergeCell ref="B5:C5"/>
    <mergeCell ref="D5:E5"/>
    <mergeCell ref="F5:G5"/>
    <mergeCell ref="D6:D7"/>
    <mergeCell ref="F6:F7"/>
    <mergeCell ref="G6:G7"/>
    <mergeCell ref="I6:I7"/>
    <mergeCell ref="J5:K5"/>
    <mergeCell ref="J6:J7"/>
    <mergeCell ref="K6:K7"/>
    <mergeCell ref="A4:K4"/>
    <mergeCell ref="A27:I27"/>
  </mergeCells>
  <pageMargins left="0.78740157480314965" right="0" top="1.3385826771653544" bottom="0.74803149606299213" header="0.31496062992125984" footer="0.31496062992125984"/>
  <pageSetup paperSize="9" scale="85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87B49B-DA65-4B03-9F42-43B8127FAE86}"/>
</file>

<file path=customXml/itemProps2.xml><?xml version="1.0" encoding="utf-8"?>
<ds:datastoreItem xmlns:ds="http://schemas.openxmlformats.org/officeDocument/2006/customXml" ds:itemID="{2169E162-213D-4EFE-A0F3-E4B4DA11053D}"/>
</file>

<file path=customXml/itemProps3.xml><?xml version="1.0" encoding="utf-8"?>
<ds:datastoreItem xmlns:ds="http://schemas.openxmlformats.org/officeDocument/2006/customXml" ds:itemID="{24DBD36E-DD57-47F5-A9CD-1712E0DC9F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6</vt:i4>
      </vt:variant>
    </vt:vector>
  </HeadingPairs>
  <TitlesOfParts>
    <vt:vector size="13" baseType="lpstr">
      <vt:lpstr>Gráficos</vt:lpstr>
      <vt:lpstr>tecnicos</vt:lpstr>
      <vt:lpstr>Sim-Não</vt:lpstr>
      <vt:lpstr>Ponto Situação</vt:lpstr>
      <vt:lpstr>Freguesias atuais</vt:lpstr>
      <vt:lpstr>2017</vt:lpstr>
      <vt:lpstr>OUT22-DEZ23</vt:lpstr>
      <vt:lpstr>tjf</vt:lpstr>
      <vt:lpstr>tjfn</vt:lpstr>
      <vt:lpstr>tps</vt:lpstr>
      <vt:lpstr>tsf</vt:lpstr>
      <vt:lpstr>tsn</vt:lpstr>
      <vt:lpstr>ttécnicos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2024-12-16T13:56:26Z</dcterms:modified>
</cp:coreProperties>
</file>